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22nouhinkoji\"/>
    </mc:Choice>
  </mc:AlternateContent>
  <bookViews>
    <workbookView xWindow="0" yWindow="0" windowWidth="28800" windowHeight="12045"/>
  </bookViews>
  <sheets>
    <sheet name="受講要領" sheetId="1" r:id="rId1"/>
  </sheets>
  <externalReferences>
    <externalReference r:id="rId2"/>
  </externalReferences>
  <definedNames>
    <definedName name="_xlnm.Print_Area" localSheetId="0">受講要領!$A$1:$N$151</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2" i="1" l="1"/>
  <c r="AA58" i="1"/>
  <c r="H56" i="1" s="1"/>
  <c r="AA57" i="1"/>
  <c r="AA56" i="1"/>
  <c r="C56" i="1"/>
  <c r="AA55" i="1"/>
  <c r="C55" i="1" s="1"/>
  <c r="H55" i="1"/>
  <c r="AG40" i="1"/>
  <c r="AA40" i="1"/>
  <c r="H37" i="1" s="1"/>
  <c r="AG39" i="1"/>
  <c r="H36" i="1" s="1"/>
  <c r="AA39" i="1"/>
  <c r="C37" i="1"/>
  <c r="AA36" i="1"/>
  <c r="AA35" i="1"/>
  <c r="C36" i="1" s="1"/>
  <c r="J19" i="1"/>
  <c r="AQ18" i="1"/>
  <c r="J20" i="1" s="1"/>
  <c r="AI18" i="1"/>
  <c r="AA18" i="1"/>
  <c r="J18" i="1"/>
  <c r="AQ17" i="1"/>
  <c r="C20" i="1" s="1"/>
  <c r="AI17" i="1"/>
  <c r="C19" i="1" s="1"/>
  <c r="AA17" i="1"/>
  <c r="C18" i="1" s="1"/>
  <c r="A13" i="1"/>
</calcChain>
</file>

<file path=xl/sharedStrings.xml><?xml version="1.0" encoding="utf-8"?>
<sst xmlns="http://schemas.openxmlformats.org/spreadsheetml/2006/main" count="232" uniqueCount="162">
  <si>
    <t>■目　　的</t>
    <rPh sb="1" eb="2">
      <t>モク</t>
    </rPh>
    <phoneticPr fontId="3"/>
  </si>
  <si>
    <t>県土整備部が建設工事の一部について行う「工事写真及び工事完成図の電子納品の試行」に伴い、パソコ</t>
    <rPh sb="0" eb="2">
      <t>ケンド</t>
    </rPh>
    <rPh sb="2" eb="5">
      <t>セイビブ</t>
    </rPh>
    <rPh sb="6" eb="8">
      <t>ケンセツ</t>
    </rPh>
    <rPh sb="8" eb="10">
      <t>コウジ</t>
    </rPh>
    <rPh sb="11" eb="13">
      <t>イチブ</t>
    </rPh>
    <rPh sb="17" eb="18">
      <t>オコナ</t>
    </rPh>
    <rPh sb="20" eb="22">
      <t>コウジ</t>
    </rPh>
    <rPh sb="22" eb="24">
      <t>シャシン</t>
    </rPh>
    <rPh sb="24" eb="25">
      <t>オヨ</t>
    </rPh>
    <rPh sb="26" eb="28">
      <t>コウジ</t>
    </rPh>
    <rPh sb="28" eb="30">
      <t>カンセイ</t>
    </rPh>
    <rPh sb="30" eb="31">
      <t>ズ</t>
    </rPh>
    <rPh sb="32" eb="34">
      <t>デンシ</t>
    </rPh>
    <rPh sb="34" eb="36">
      <t>ノウヒン</t>
    </rPh>
    <rPh sb="37" eb="39">
      <t>シコウ</t>
    </rPh>
    <rPh sb="41" eb="42">
      <t>トモナ</t>
    </rPh>
    <phoneticPr fontId="3"/>
  </si>
  <si>
    <t>ンを使用しての作成方法の習得を図る。</t>
    <rPh sb="1" eb="2">
      <t>シヨウ</t>
    </rPh>
    <rPh sb="10" eb="12">
      <t>シュウトク</t>
    </rPh>
    <phoneticPr fontId="3"/>
  </si>
  <si>
    <t>■受講予定者</t>
    <rPh sb="1" eb="3">
      <t>ジュコウ</t>
    </rPh>
    <rPh sb="3" eb="6">
      <t>ヨテイシャ</t>
    </rPh>
    <phoneticPr fontId="3"/>
  </si>
  <si>
    <t>建設業に携わり県土整備部が実施する「工事写真及び工事完成図の電子納品の試行」を行おうとする方</t>
    <rPh sb="0" eb="3">
      <t>ケンセツギョウ</t>
    </rPh>
    <rPh sb="4" eb="5">
      <t>タズサ</t>
    </rPh>
    <rPh sb="13" eb="15">
      <t>ジッシ</t>
    </rPh>
    <rPh sb="39" eb="40">
      <t>オコナ</t>
    </rPh>
    <rPh sb="45" eb="46">
      <t>カタ</t>
    </rPh>
    <phoneticPr fontId="3"/>
  </si>
  <si>
    <t>※今回の研修は、これから上記電子納品を行おうとする方を対象とした研修です。</t>
    <rPh sb="1" eb="3">
      <t>コンカイ</t>
    </rPh>
    <rPh sb="4" eb="6">
      <t>ケンシュウ</t>
    </rPh>
    <rPh sb="12" eb="14">
      <t>ジョウキ</t>
    </rPh>
    <rPh sb="14" eb="16">
      <t>デンシ</t>
    </rPh>
    <rPh sb="16" eb="18">
      <t>ノウヒン</t>
    </rPh>
    <rPh sb="19" eb="20">
      <t>オコナ</t>
    </rPh>
    <rPh sb="25" eb="26">
      <t>カタ</t>
    </rPh>
    <rPh sb="27" eb="29">
      <t>タイショウ</t>
    </rPh>
    <rPh sb="32" eb="34">
      <t>ケンシュウ</t>
    </rPh>
    <phoneticPr fontId="3"/>
  </si>
  <si>
    <t>受講対象者以外の方でも受講できますが、研修内容が専門的であることを申し添えます。</t>
    <rPh sb="19" eb="21">
      <t>ケンシュウ</t>
    </rPh>
    <rPh sb="21" eb="23">
      <t>ナイヨウ</t>
    </rPh>
    <rPh sb="24" eb="27">
      <t>センモンテキ</t>
    </rPh>
    <rPh sb="33" eb="34">
      <t>モウ</t>
    </rPh>
    <rPh sb="35" eb="36">
      <t>ソ</t>
    </rPh>
    <phoneticPr fontId="3"/>
  </si>
  <si>
    <t>■募集人員</t>
  </si>
  <si>
    <t>募集人員</t>
    <rPh sb="0" eb="2">
      <t>ボシュウ</t>
    </rPh>
    <rPh sb="2" eb="4">
      <t>ジンイン</t>
    </rPh>
    <phoneticPr fontId="3"/>
  </si>
  <si>
    <t>人</t>
    <rPh sb="0" eb="1">
      <t>ニン</t>
    </rPh>
    <phoneticPr fontId="3"/>
  </si>
  <si>
    <t>※定員を超える申込みがあった場合は受講人数を制限する場合がございます。</t>
    <rPh sb="19" eb="21">
      <t>ニンズウ</t>
    </rPh>
    <phoneticPr fontId="3"/>
  </si>
  <si>
    <t>■研修期間</t>
  </si>
  <si>
    <t>開催月</t>
    <rPh sb="0" eb="2">
      <t>カイサイ</t>
    </rPh>
    <rPh sb="2" eb="3">
      <t>ツキ</t>
    </rPh>
    <phoneticPr fontId="3"/>
  </si>
  <si>
    <t>研修期間</t>
    <rPh sb="0" eb="1">
      <t>ケンシュウ</t>
    </rPh>
    <rPh sb="1" eb="3">
      <t>キカン</t>
    </rPh>
    <phoneticPr fontId="3"/>
  </si>
  <si>
    <t>開催月</t>
    <rPh sb="0" eb="1">
      <t>カイサイ</t>
    </rPh>
    <rPh sb="1" eb="2">
      <t>ツキ</t>
    </rPh>
    <phoneticPr fontId="3"/>
  </si>
  <si>
    <t>令和</t>
    <rPh sb="0" eb="2">
      <t>レイワ</t>
    </rPh>
    <phoneticPr fontId="3"/>
  </si>
  <si>
    <t>年</t>
    <rPh sb="0" eb="1">
      <t>ネン</t>
    </rPh>
    <phoneticPr fontId="3"/>
  </si>
  <si>
    <t>月</t>
    <rPh sb="0" eb="1">
      <t>ゲツ</t>
    </rPh>
    <phoneticPr fontId="3"/>
  </si>
  <si>
    <t>日</t>
    <rPh sb="0" eb="1">
      <t>ニチ</t>
    </rPh>
    <phoneticPr fontId="3"/>
  </si>
  <si>
    <t>９月</t>
    <rPh sb="1" eb="2">
      <t>ガツ</t>
    </rPh>
    <phoneticPr fontId="3"/>
  </si>
  <si>
    <t>１１月</t>
    <rPh sb="1" eb="2">
      <t>ガツ</t>
    </rPh>
    <phoneticPr fontId="3"/>
  </si>
  <si>
    <t>※１　上記のうちのいずれか１回の受講となります。どの日程も内容は同じです。</t>
    <rPh sb="25" eb="27">
      <t>ニッテイ</t>
    </rPh>
    <rPh sb="28" eb="30">
      <t>ナイヨウ</t>
    </rPh>
    <rPh sb="31" eb="32">
      <t>オナ</t>
    </rPh>
    <phoneticPr fontId="3"/>
  </si>
  <si>
    <t>※２　申込状況によっては受講日を変更させていただくこともございます。御了承ください。</t>
    <rPh sb="2" eb="3">
      <t>サル</t>
    </rPh>
    <rPh sb="5" eb="7">
      <t>ジョウキョウ</t>
    </rPh>
    <rPh sb="11" eb="13">
      <t>ジュコウ</t>
    </rPh>
    <rPh sb="13" eb="14">
      <t>ヒ</t>
    </rPh>
    <rPh sb="15" eb="17">
      <t>ヘンコウ</t>
    </rPh>
    <rPh sb="34" eb="35">
      <t>ゴ</t>
    </rPh>
    <rPh sb="35" eb="37">
      <t>リョウショウ</t>
    </rPh>
    <phoneticPr fontId="3"/>
  </si>
  <si>
    <t>■場　　所</t>
    <rPh sb="0" eb="1">
      <t>バ</t>
    </rPh>
    <phoneticPr fontId="3"/>
  </si>
  <si>
    <t>宮崎県建設技術センター２階　情報処理室（宮崎市清武町今泉丙２５５９－１）</t>
    <rPh sb="20" eb="23">
      <t>ミヤザキシ</t>
    </rPh>
    <phoneticPr fontId="3"/>
  </si>
  <si>
    <t>■講義内容</t>
    <phoneticPr fontId="3"/>
  </si>
  <si>
    <t>別頁参照</t>
    <phoneticPr fontId="3"/>
  </si>
  <si>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</si>
  <si>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</si>
  <si>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</si>
  <si>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■申込締切及び受講票送付期間</t>
    <rPh sb="5" eb="6">
      <t>オヨ</t>
    </rPh>
    <phoneticPr fontId="3"/>
  </si>
  <si>
    <t>申込締切</t>
    <rPh sb="0" eb="2">
      <t>モウシコミ</t>
    </rPh>
    <rPh sb="2" eb="4">
      <t>シメキリ</t>
    </rPh>
    <phoneticPr fontId="3"/>
  </si>
  <si>
    <t>受講票送付期間</t>
    <rPh sb="0" eb="7">
      <t>ジュコウヒョウソウフキカン</t>
    </rPh>
    <phoneticPr fontId="3"/>
  </si>
  <si>
    <t>←</t>
    <phoneticPr fontId="3"/>
  </si>
  <si>
    <t>研修開催日により変更</t>
    <rPh sb="0" eb="2">
      <t>ケンシュウ</t>
    </rPh>
    <rPh sb="2" eb="5">
      <t>カイサイビ</t>
    </rPh>
    <rPh sb="8" eb="10">
      <t>ヘンコウ</t>
    </rPh>
    <phoneticPr fontId="3"/>
  </si>
  <si>
    <t>９月</t>
    <phoneticPr fontId="3"/>
  </si>
  <si>
    <t>月</t>
    <rPh sb="0" eb="1">
      <t>ガツ</t>
    </rPh>
    <phoneticPr fontId="3"/>
  </si>
  <si>
    <t>１１月</t>
    <phoneticPr fontId="3"/>
  </si>
  <si>
    <t>※上記締切は、最終締切日となっております。定員に達した場合は、締切日以前であっても募集を終了し、御希</t>
    <rPh sb="1" eb="3">
      <t>ジョウキ</t>
    </rPh>
    <rPh sb="3" eb="5">
      <t>シメキリ</t>
    </rPh>
    <rPh sb="7" eb="9">
      <t>サイシュウ</t>
    </rPh>
    <rPh sb="9" eb="11">
      <t>シメキリ</t>
    </rPh>
    <rPh sb="11" eb="12">
      <t>ヒ</t>
    </rPh>
    <rPh sb="21" eb="23">
      <t>テイイン</t>
    </rPh>
    <rPh sb="24" eb="25">
      <t>タッ</t>
    </rPh>
    <rPh sb="27" eb="29">
      <t>バアイ</t>
    </rPh>
    <rPh sb="31" eb="33">
      <t>シメキリ</t>
    </rPh>
    <rPh sb="33" eb="34">
      <t>ヒ</t>
    </rPh>
    <rPh sb="34" eb="36">
      <t>イゼン</t>
    </rPh>
    <rPh sb="41" eb="43">
      <t>ボシュウ</t>
    </rPh>
    <rPh sb="44" eb="46">
      <t>シュウリョウ</t>
    </rPh>
    <rPh sb="48" eb="49">
      <t>ゴ</t>
    </rPh>
    <rPh sb="49" eb="50">
      <t>ノゾミ</t>
    </rPh>
    <phoneticPr fontId="3"/>
  </si>
  <si>
    <t>望の日程で受講できない場合がございますので、早めに申込みください。</t>
    <rPh sb="0" eb="1">
      <t>ノゾミ</t>
    </rPh>
    <rPh sb="2" eb="4">
      <t>ニッテイ</t>
    </rPh>
    <rPh sb="5" eb="7">
      <t>ジュコウ</t>
    </rPh>
    <rPh sb="11" eb="13">
      <t>バアイ</t>
    </rPh>
    <rPh sb="22" eb="23">
      <t>ハヤ</t>
    </rPh>
    <rPh sb="25" eb="26">
      <t>モウ</t>
    </rPh>
    <rPh sb="26" eb="27">
      <t>コ</t>
    </rPh>
    <phoneticPr fontId="3"/>
  </si>
  <si>
    <t>～</t>
    <phoneticPr fontId="3"/>
  </si>
  <si>
    <t>～</t>
    <phoneticPr fontId="3"/>
  </si>
  <si>
    <t>■研修経費及び納入方法</t>
  </si>
  <si>
    <t>（１）研修経費　　　</t>
    <phoneticPr fontId="3"/>
  </si>
  <si>
    <t>一人当たり　３，５００円（昼食代１日分を含む）</t>
    <phoneticPr fontId="3"/>
  </si>
  <si>
    <t>（２）納入方法</t>
    <phoneticPr fontId="3"/>
  </si>
  <si>
    <t>納入先の口座番号及び納入期限を明記した受講票を上記の間にメールもしくはＦＡＸにて送</t>
    <rPh sb="22" eb="24">
      <t>ジョウキ</t>
    </rPh>
    <rPh sb="25" eb="26">
      <t>カン</t>
    </rPh>
    <rPh sb="40" eb="41">
      <t>ソウ</t>
    </rPh>
    <phoneticPr fontId="3"/>
  </si>
  <si>
    <t>信しますので、受講票確認後必ず期限内に納入してください。</t>
    <rPh sb="0" eb="1">
      <t>シン</t>
    </rPh>
    <rPh sb="6" eb="9">
      <t>ジュコウヒョウ</t>
    </rPh>
    <rPh sb="9" eb="11">
      <t>カクニン</t>
    </rPh>
    <rPh sb="11" eb="12">
      <t>ゴ</t>
    </rPh>
    <rPh sb="12" eb="13">
      <t>カナラ</t>
    </rPh>
    <phoneticPr fontId="3"/>
  </si>
  <si>
    <t>※納入は、すべて銀行振込となります。当日現金での納入はできません。</t>
    <phoneticPr fontId="3"/>
  </si>
  <si>
    <r>
      <rPr>
        <b/>
        <u/>
        <sz val="11"/>
        <rFont val="ＭＳ Ｐゴシック"/>
        <family val="3"/>
        <charset val="128"/>
      </rPr>
      <t>受講票が受講票送付期間最終日に届かない場合は、必ずお問合せください。</t>
    </r>
    <rPh sb="2" eb="5">
      <t>ジュコウヒョウ</t>
    </rPh>
    <rPh sb="5" eb="7">
      <t>ソウフ</t>
    </rPh>
    <rPh sb="7" eb="9">
      <t>キカン</t>
    </rPh>
    <rPh sb="9" eb="12">
      <t>サイシュウビ</t>
    </rPh>
    <phoneticPr fontId="3"/>
  </si>
  <si>
    <t>受講票の発送状況は、推進機構のホームページに掲載しますので御確認ください。</t>
    <rPh sb="22" eb="24">
      <t>ケイサイ</t>
    </rPh>
    <rPh sb="29" eb="30">
      <t>ゴ</t>
    </rPh>
    <rPh sb="30" eb="32">
      <t>カクニン</t>
    </rPh>
    <phoneticPr fontId="3"/>
  </si>
  <si>
    <t>業務等の都合で受講できない場合は、代わりの方が受講してもかまいません。</t>
    <phoneticPr fontId="3"/>
  </si>
  <si>
    <t>■取消し・返金について</t>
    <rPh sb="1" eb="2">
      <t>ト</t>
    </rPh>
    <rPh sb="2" eb="3">
      <t>ケ</t>
    </rPh>
    <rPh sb="5" eb="7">
      <t>ヘンキン</t>
    </rPh>
    <phoneticPr fontId="3"/>
  </si>
  <si>
    <t>受講料から振込手数料を除いた額を返金</t>
  </si>
  <si>
    <t>返金できません（テキストを郵送します）</t>
    <phoneticPr fontId="3"/>
  </si>
  <si>
    <t>※</t>
    <phoneticPr fontId="3"/>
  </si>
  <si>
    <t>１１月</t>
    <rPh sb="2" eb="3">
      <t>ガツ</t>
    </rPh>
    <phoneticPr fontId="3"/>
  </si>
  <si>
    <t>■申込先及び問合せ先</t>
    <rPh sb="4" eb="5">
      <t>オヨ</t>
    </rPh>
    <rPh sb="6" eb="8">
      <t>トイアワ</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</si>
  <si>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</si>
  <si>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</si>
  <si>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TEL　０９８５－２０－１８３０　　FAX　０９８５－２０－１８５０</t>
    <phoneticPr fontId="3"/>
  </si>
  <si>
    <t>メールアドレス　 info@mk-suishin.or.jp</t>
    <phoneticPr fontId="12"/>
  </si>
  <si>
    <t>ホームページ　　https://www.mk-suishin.or.jp</t>
    <phoneticPr fontId="12"/>
  </si>
  <si>
    <t>※宮崎県建設技術センターへのお問合せは御遠慮ください。</t>
  </si>
  <si>
    <t>■持 参 品</t>
    <rPh sb="1" eb="2">
      <t>モチ</t>
    </rPh>
    <rPh sb="3" eb="4">
      <t>サン</t>
    </rPh>
    <rPh sb="5" eb="6">
      <t>ヒン</t>
    </rPh>
    <phoneticPr fontId="3"/>
  </si>
  <si>
    <t>筆記用具</t>
    <rPh sb="0" eb="2">
      <t>ヒッキ</t>
    </rPh>
    <rPh sb="2" eb="4">
      <t>ヨウグ</t>
    </rPh>
    <phoneticPr fontId="3"/>
  </si>
  <si>
    <t>■受付時間</t>
    <rPh sb="1" eb="3">
      <t>ウケツケ</t>
    </rPh>
    <rPh sb="3" eb="5">
      <t>ジカン</t>
    </rPh>
    <phoneticPr fontId="3"/>
  </si>
  <si>
    <t>９時３０分～１０時００分（宮崎県建設技術センター　２階　情報処理室）</t>
    <rPh sb="4" eb="5">
      <t>フン</t>
    </rPh>
    <rPh sb="8" eb="9">
      <t>ジ</t>
    </rPh>
    <rPh sb="26" eb="27">
      <t>カイ</t>
    </rPh>
    <rPh sb="28" eb="30">
      <t>ジョウホウ</t>
    </rPh>
    <rPh sb="30" eb="33">
      <t>ショリシツ</t>
    </rPh>
    <phoneticPr fontId="3"/>
  </si>
  <si>
    <t>【申請中】</t>
  </si>
  <si>
    <t>※本研修は(一社)土木施工管理技士会連合会継続教育（CPDS）のプログラム認定を申請中です。</t>
    <phoneticPr fontId="3"/>
  </si>
  <si>
    <t>※本研修は(一社)土木施工管理技士会連合会継続教育（CPDS）のプログラム認定研修です。</t>
  </si>
  <si>
    <t>←</t>
  </si>
  <si>
    <t>【承認後】</t>
    <rPh sb="1" eb="3">
      <t>ショウニン</t>
    </rPh>
    <rPh sb="3" eb="4">
      <t>ゴ</t>
    </rPh>
    <phoneticPr fontId="3"/>
  </si>
  <si>
    <t>【概要】</t>
    <rPh sb="1" eb="2">
      <t>オオムネ</t>
    </rPh>
    <rPh sb="2" eb="3">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</si>
  <si>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</si>
  <si>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期間</t>
    <rPh sb="0" eb="1">
      <t>キ</t>
    </rPh>
    <rPh sb="1" eb="2">
      <t>アイダ</t>
    </rPh>
    <phoneticPr fontId="3"/>
  </si>
  <si>
    <t>９月開催</t>
    <rPh sb="1" eb="3">
      <t>カイサイ</t>
    </rPh>
    <phoneticPr fontId="3"/>
  </si>
  <si>
    <t>１１月開催</t>
    <rPh sb="1" eb="2">
      <t>ガツ</t>
    </rPh>
    <rPh sb="2" eb="4">
      <t>カイサイ</t>
    </rPh>
    <phoneticPr fontId="3"/>
  </si>
  <si>
    <t>※１　上記のうちのいずれか１回の受講となります。
※２　申し込み状況によっては、受講日を変更させていただくこともございます。
　　　 御了承ください。</t>
    <rPh sb="67" eb="70">
      <t>ゴリョウショウ</t>
    </rPh>
    <phoneticPr fontId="3"/>
  </si>
  <si>
    <t>場所</t>
    <rPh sb="0" eb="1">
      <t>バ</t>
    </rPh>
    <rPh sb="1" eb="2">
      <t>ショ</t>
    </rPh>
    <phoneticPr fontId="3"/>
  </si>
  <si>
    <t>目的</t>
    <rPh sb="0" eb="1">
      <t>メ</t>
    </rPh>
    <rPh sb="1" eb="2">
      <t>マト</t>
    </rPh>
    <phoneticPr fontId="3"/>
  </si>
  <si>
    <t>県土整備部が建設工事の一部について行う「工事写真及び工事完成図の電子納品
の試行」に伴い、パソコンを使用しての作成方法の習得を図る。
※今回の研修はこれから上記電子納品を行おうとする方を対象とした研修です。</t>
    <rPh sb="17" eb="18">
      <t>オコナ</t>
    </rPh>
    <phoneticPr fontId="3"/>
  </si>
  <si>
    <t>受講予定者</t>
    <rPh sb="0" eb="1">
      <t>ジュコウ</t>
    </rPh>
    <rPh sb="1" eb="4">
      <t>ヨテイシャ</t>
    </rPh>
    <phoneticPr fontId="3"/>
  </si>
  <si>
    <t>建設業に携わり、県土整備部が実施する「工事写真及び工事完成図の電子納品の
試行」を行おうとする方</t>
    <phoneticPr fontId="3"/>
  </si>
  <si>
    <t>予定人員</t>
    <rPh sb="0" eb="2">
      <t>ヨテイ</t>
    </rPh>
    <rPh sb="2" eb="4">
      <t>ジンイン</t>
    </rPh>
    <phoneticPr fontId="3"/>
  </si>
  <si>
    <t>主催</t>
    <rPh sb="0" eb="1">
      <t>シュ</t>
    </rPh>
    <rPh sb="1" eb="2">
      <t>モヨオ</t>
    </rPh>
    <phoneticPr fontId="3"/>
  </si>
  <si>
    <t>公益財団法人　宮崎県建設技術推進機構</t>
    <rPh sb="0" eb="5">
      <t>コウエキザイダンホウジン</t>
    </rPh>
    <rPh sb="6" eb="9">
      <t>ミヤザキケン</t>
    </rPh>
    <rPh sb="9" eb="11">
      <t>ケンセツ</t>
    </rPh>
    <rPh sb="11" eb="13">
      <t>ギジュツ</t>
    </rPh>
    <rPh sb="13" eb="15">
      <t>スイシン</t>
    </rPh>
    <rPh sb="15" eb="17">
      <t>キコウ</t>
    </rPh>
    <phoneticPr fontId="3"/>
  </si>
  <si>
    <t>【時間割】</t>
    <rPh sb="1" eb="4">
      <t>ジカンワリ</t>
    </rPh>
    <phoneticPr fontId="3"/>
  </si>
  <si>
    <t>日程</t>
    <rPh sb="0" eb="2">
      <t>ニッテイ</t>
    </rPh>
    <phoneticPr fontId="3"/>
  </si>
  <si>
    <t>時間</t>
    <rPh sb="0" eb="2">
      <t>ジカン</t>
    </rPh>
    <phoneticPr fontId="3"/>
  </si>
  <si>
    <t>教科目</t>
    <rPh sb="0" eb="1">
      <t>キョウ</t>
    </rPh>
    <rPh sb="1" eb="3">
      <t>カモク</t>
    </rPh>
    <phoneticPr fontId="3"/>
  </si>
  <si>
    <t>講師</t>
    <rPh sb="0" eb="2">
      <t>コウシ</t>
    </rPh>
    <phoneticPr fontId="3"/>
  </si>
  <si>
    <t>①～⑥
全開催日
とも同じ</t>
    <rPh sb="4" eb="5">
      <t>ゼン</t>
    </rPh>
    <rPh sb="5" eb="8">
      <t>カイサイビ</t>
    </rPh>
    <rPh sb="11" eb="12">
      <t>オナ</t>
    </rPh>
    <phoneticPr fontId="3"/>
  </si>
  <si>
    <t>9:30～10:00</t>
    <phoneticPr fontId="3"/>
  </si>
  <si>
    <t>受付</t>
    <rPh sb="0" eb="2">
      <t>ウケツケ</t>
    </rPh>
    <phoneticPr fontId="3"/>
  </si>
  <si>
    <t>NPO法人宮崎CALSネットワーク</t>
    <rPh sb="2" eb="4">
      <t>ホウジン</t>
    </rPh>
    <rPh sb="4" eb="6">
      <t>ミヤザキ</t>
    </rPh>
    <phoneticPr fontId="3"/>
  </si>
  <si>
    <t>10:00～12:00</t>
    <phoneticPr fontId="3"/>
  </si>
  <si>
    <t>テキスト ・ガイドライン ・各種要領などの説明</t>
    <rPh sb="14" eb="16">
      <t>カクシュ</t>
    </rPh>
    <rPh sb="16" eb="18">
      <t>ヨウリョウ</t>
    </rPh>
    <rPh sb="21" eb="23">
      <t>セツメイ</t>
    </rPh>
    <phoneticPr fontId="3"/>
  </si>
  <si>
    <t>13:00～16:00</t>
  </si>
  <si>
    <t>電子納品ファイルの格納・質疑等</t>
    <phoneticPr fontId="3"/>
  </si>
  <si>
    <t>【内　容】</t>
    <rPh sb="1" eb="2">
      <t>ウチ</t>
    </rPh>
    <rPh sb="3" eb="4">
      <t>カタチ</t>
    </rPh>
    <phoneticPr fontId="3"/>
  </si>
  <si>
    <t>講義名</t>
    <rPh sb="0" eb="2">
      <t>コウギ</t>
    </rPh>
    <rPh sb="2" eb="3">
      <t>メイ</t>
    </rPh>
    <phoneticPr fontId="3"/>
  </si>
  <si>
    <t>内容</t>
    <rPh sb="0" eb="2">
      <t>ナイヨウ</t>
    </rPh>
    <phoneticPr fontId="3"/>
  </si>
  <si>
    <t>テキスト・ガイドライン・各種要領などの説明</t>
    <rPh sb="12" eb="14">
      <t>カクシュ</t>
    </rPh>
    <rPh sb="14" eb="16">
      <t>ヨウリョウ</t>
    </rPh>
    <rPh sb="19" eb="21">
      <t>セツメイ</t>
    </rPh>
    <phoneticPr fontId="3"/>
  </si>
  <si>
    <t>・電子納品の事前準備について
・電子納品の流れについて
・事前協議について</t>
    <rPh sb="1" eb="3">
      <t>デンシ</t>
    </rPh>
    <rPh sb="3" eb="5">
      <t>ノウヒン</t>
    </rPh>
    <rPh sb="6" eb="8">
      <t>ジゼン</t>
    </rPh>
    <rPh sb="8" eb="10">
      <t>ジュンビ</t>
    </rPh>
    <phoneticPr fontId="3"/>
  </si>
  <si>
    <t>電子納品ファイルの格納・質疑等</t>
    <phoneticPr fontId="3"/>
  </si>
  <si>
    <t>・電子納品支援ソフトを使用した写真
・図面データ及び納品データ作成等</t>
    <rPh sb="1" eb="3">
      <t>デンシ</t>
    </rPh>
    <rPh sb="3" eb="5">
      <t>ノウヒン</t>
    </rPh>
    <rPh sb="5" eb="7">
      <t>シエン</t>
    </rPh>
    <rPh sb="11" eb="13">
      <t>シヨウ</t>
    </rPh>
    <rPh sb="15" eb="17">
      <t>シャシン</t>
    </rPh>
    <phoneticPr fontId="3"/>
  </si>
  <si>
    <t>研修受講申込書</t>
    <phoneticPr fontId="3"/>
  </si>
  <si>
    <t>ＮＯ．</t>
    <phoneticPr fontId="3"/>
  </si>
  <si>
    <t>※お一人様１枚ずつの御記入をお願いします。</t>
    <rPh sb="2" eb="5">
      <t>ヒトリサマ</t>
    </rPh>
    <rPh sb="6" eb="7">
      <t>マイ</t>
    </rPh>
    <rPh sb="10" eb="11">
      <t>ゴ</t>
    </rPh>
    <rPh sb="11" eb="13">
      <t>キニュウ</t>
    </rPh>
    <rPh sb="15" eb="16">
      <t>ネガ</t>
    </rPh>
    <phoneticPr fontId="3"/>
  </si>
  <si>
    <t>←</t>
    <phoneticPr fontId="3"/>
  </si>
  <si>
    <t>会社名</t>
    <rPh sb="0" eb="3">
      <t>カイシャメイ</t>
    </rPh>
    <phoneticPr fontId="3"/>
  </si>
  <si>
    <t>フリガナ</t>
    <phoneticPr fontId="3"/>
  </si>
  <si>
    <t>年齢</t>
    <rPh sb="0" eb="1">
      <t>トシ</t>
    </rPh>
    <rPh sb="1" eb="2">
      <t>ヨワイ</t>
    </rPh>
    <phoneticPr fontId="3"/>
  </si>
  <si>
    <t>氏名</t>
    <rPh sb="0" eb="2">
      <t>シメイ</t>
    </rPh>
    <phoneticPr fontId="3"/>
  </si>
  <si>
    <t>歳</t>
    <rPh sb="0" eb="1">
      <t>サイ</t>
    </rPh>
    <phoneticPr fontId="3"/>
  </si>
  <si>
    <t>会社住所</t>
    <rPh sb="0" eb="2">
      <t>カイシャ</t>
    </rPh>
    <rPh sb="2" eb="4">
      <t>ジュウショ</t>
    </rPh>
    <phoneticPr fontId="3"/>
  </si>
  <si>
    <t>〒</t>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</si>
  <si>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</si>
  <si>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</si>
  <si>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</si>
  <si>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t>緊急連絡先
（携帯電話等）</t>
    <rPh sb="0" eb="2">
      <t>キンキュウ</t>
    </rPh>
    <rPh sb="2" eb="5">
      <t>レンラクサキ</t>
    </rPh>
    <phoneticPr fontId="3"/>
  </si>
  <si>
    <t>受講希望日</t>
    <rPh sb="0" eb="2">
      <t>ジュコウ</t>
    </rPh>
    <rPh sb="2" eb="5">
      <t>キボウビ</t>
    </rPh>
    <phoneticPr fontId="3"/>
  </si>
  <si>
    <t>※下記日程①～⑥より第三希望まで番号を御記入ください。</t>
    <rPh sb="1" eb="3">
      <t>カキ</t>
    </rPh>
    <rPh sb="3" eb="5">
      <t>ニッテイ</t>
    </rPh>
    <rPh sb="10" eb="12">
      <t>ダイサン</t>
    </rPh>
    <rPh sb="12" eb="14">
      <t>キボウ</t>
    </rPh>
    <rPh sb="16" eb="18">
      <t>バンゴウ</t>
    </rPh>
    <rPh sb="19" eb="20">
      <t>ゴ</t>
    </rPh>
    <rPh sb="20" eb="22">
      <t>キニュウ</t>
    </rPh>
    <phoneticPr fontId="3"/>
  </si>
  <si>
    <t>募集状況により、受講日の調整等を行う場合がございます。</t>
    <rPh sb="0" eb="1">
      <t>ボシュウ</t>
    </rPh>
    <rPh sb="1" eb="3">
      <t>ジョウキョウ</t>
    </rPh>
    <rPh sb="7" eb="10">
      <t>ジュコウビ</t>
    </rPh>
    <rPh sb="11" eb="13">
      <t>チョウセイ</t>
    </rPh>
    <rPh sb="13" eb="14">
      <t>トウ</t>
    </rPh>
    <rPh sb="15" eb="16">
      <t>オコナ</t>
    </rPh>
    <rPh sb="17" eb="19">
      <t>バアイ</t>
    </rPh>
    <phoneticPr fontId="3"/>
  </si>
  <si>
    <t>■９月開催</t>
    <rPh sb="2" eb="4">
      <t>カイサイ</t>
    </rPh>
    <phoneticPr fontId="3"/>
  </si>
  <si>
    <t>■１１月開催</t>
    <rPh sb="3" eb="4">
      <t>ガツ</t>
    </rPh>
    <rPh sb="4" eb="6">
      <t>カイサイ</t>
    </rPh>
    <phoneticPr fontId="3"/>
  </si>
  <si>
    <t>第一希望</t>
    <rPh sb="0" eb="2">
      <t>ダイイチ</t>
    </rPh>
    <rPh sb="2" eb="4">
      <t>キボウ</t>
    </rPh>
    <phoneticPr fontId="3"/>
  </si>
  <si>
    <t>第二希望</t>
    <rPh sb="0" eb="2">
      <t>ダイニ</t>
    </rPh>
    <rPh sb="2" eb="4">
      <t>キボウ</t>
    </rPh>
    <phoneticPr fontId="3"/>
  </si>
  <si>
    <t>第三希望</t>
    <rPh sb="0" eb="2">
      <t>ダイサン</t>
    </rPh>
    <rPh sb="2" eb="4">
      <t>キボウ</t>
    </rPh>
    <phoneticPr fontId="3"/>
  </si>
  <si>
    <t>下記のアンケートにお答えください。</t>
    <rPh sb="0" eb="2">
      <t>カキ</t>
    </rPh>
    <rPh sb="10" eb="11">
      <t>コタ</t>
    </rPh>
    <phoneticPr fontId="3"/>
  </si>
  <si>
    <t>①現在会社で使用（購入予定含む）している電子納品支援ソフト名を教えてください。</t>
    <rPh sb="1" eb="3">
      <t>ゲンザイ</t>
    </rPh>
    <rPh sb="3" eb="5">
      <t>カイシャ</t>
    </rPh>
    <rPh sb="6" eb="8">
      <t>シヨウ</t>
    </rPh>
    <rPh sb="9" eb="11">
      <t>コウニュウ</t>
    </rPh>
    <rPh sb="11" eb="13">
      <t>ヨテイ</t>
    </rPh>
    <rPh sb="13" eb="14">
      <t>フク</t>
    </rPh>
    <rPh sb="20" eb="22">
      <t>デンシ</t>
    </rPh>
    <rPh sb="22" eb="24">
      <t>ノウヒン</t>
    </rPh>
    <rPh sb="24" eb="26">
      <t>シエン</t>
    </rPh>
    <rPh sb="29" eb="30">
      <t>メイ</t>
    </rPh>
    <rPh sb="31" eb="32">
      <t>オシ</t>
    </rPh>
    <phoneticPr fontId="3"/>
  </si>
  <si>
    <t>名称：</t>
    <rPh sb="0" eb="2">
      <t>メイショウ</t>
    </rPh>
    <phoneticPr fontId="3"/>
  </si>
  <si>
    <t>②現在会社で使用（購入予定含む）しているＣＡＤソフト名を教えてください。</t>
    <phoneticPr fontId="3"/>
  </si>
  <si>
    <t>③現在会社で使用（購入予定含む）している写真管理ソフト名を教えてください。</t>
    <phoneticPr fontId="3"/>
  </si>
  <si>
    <t>メーカー名：</t>
    <rPh sb="4" eb="5">
      <t>メイ</t>
    </rPh>
    <phoneticPr fontId="3"/>
  </si>
  <si>
    <t>ソフト名：</t>
    <rPh sb="3" eb="4">
      <t>メイ</t>
    </rPh>
    <phoneticPr fontId="3"/>
  </si>
  <si>
    <t>④今までに国または県の電子納品を経験したことがありますか。</t>
    <rPh sb="1" eb="2">
      <t>イマ</t>
    </rPh>
    <rPh sb="5" eb="6">
      <t>クニ</t>
    </rPh>
    <rPh sb="9" eb="10">
      <t>ケン</t>
    </rPh>
    <rPh sb="11" eb="13">
      <t>デンシ</t>
    </rPh>
    <rPh sb="13" eb="15">
      <t>ノウヒン</t>
    </rPh>
    <rPh sb="16" eb="18">
      <t>ケイケン</t>
    </rPh>
    <phoneticPr fontId="3"/>
  </si>
  <si>
    <t>ある</t>
    <phoneticPr fontId="3"/>
  </si>
  <si>
    <t>ない</t>
    <phoneticPr fontId="3"/>
  </si>
  <si>
    <t>⑤研修に関する意見、要望等が有りましたらご自由にお書きください。</t>
    <rPh sb="1" eb="3">
      <t>ケンシュウ</t>
    </rPh>
    <rPh sb="4" eb="5">
      <t>カン</t>
    </rPh>
    <rPh sb="7" eb="9">
      <t>イケン</t>
    </rPh>
    <rPh sb="10" eb="12">
      <t>ヨウボウ</t>
    </rPh>
    <rPh sb="12" eb="13">
      <t>トウ</t>
    </rPh>
    <rPh sb="14" eb="15">
      <t>ア</t>
    </rPh>
    <rPh sb="21" eb="23">
      <t>ジユウ</t>
    </rPh>
    <rPh sb="25" eb="26">
      <t>カ</t>
    </rPh>
    <phoneticPr fontId="3"/>
  </si>
  <si>
    <t>上記のとおり研修の受講を申し込みます。</t>
    <rPh sb="0" eb="2">
      <t>ジョウキ</t>
    </rPh>
    <rPh sb="6" eb="8">
      <t>ケンシュウ</t>
    </rPh>
    <rPh sb="9" eb="11">
      <t>ジュコウ</t>
    </rPh>
    <rPh sb="12" eb="13">
      <t>モウ</t>
    </rPh>
    <rPh sb="14" eb="15">
      <t>コ</t>
    </rPh>
    <phoneticPr fontId="3"/>
  </si>
  <si>
    <t>（公財）宮崎県建設技術推進機構</t>
    <rPh sb="1" eb="3">
      <t>コウザイ</t>
    </rPh>
    <rPh sb="4" eb="7">
      <t>ミヤザキケン</t>
    </rPh>
    <rPh sb="7" eb="11">
      <t>ケンセツギジュツ</t>
    </rPh>
    <rPh sb="11" eb="13">
      <t>スイシン</t>
    </rPh>
    <rPh sb="13" eb="15">
      <t>キコウ</t>
    </rPh>
    <phoneticPr fontId="3"/>
  </si>
  <si>
    <t>土木課　企画研修システム担当　　行き</t>
    <rPh sb="0" eb="3">
      <t>ドボクカ</t>
    </rPh>
    <rPh sb="4" eb="6">
      <t>キカク</t>
    </rPh>
    <rPh sb="6" eb="8">
      <t>ケンシュウ</t>
    </rPh>
    <rPh sb="12" eb="14">
      <t>タントウ</t>
    </rPh>
    <rPh sb="16" eb="17">
      <t>イ</t>
    </rPh>
    <phoneticPr fontId="3"/>
  </si>
  <si>
    <t>※研修受講申込書に記入された個人情報は、研修業務を円滑に実施するために利用するもので、それ以外の</t>
    <rPh sb="1" eb="3">
      <t>ケンシュウ</t>
    </rPh>
    <rPh sb="3" eb="5">
      <t>ジュコウ</t>
    </rPh>
    <rPh sb="5" eb="8">
      <t>モウシコミショ</t>
    </rPh>
    <rPh sb="9" eb="11">
      <t>キニュウ</t>
    </rPh>
    <rPh sb="14" eb="16">
      <t>コジン</t>
    </rPh>
    <rPh sb="16" eb="18">
      <t>ジョウホウ</t>
    </rPh>
    <rPh sb="20" eb="22">
      <t>ケンシュウ</t>
    </rPh>
    <rPh sb="22" eb="24">
      <t>ギョウム</t>
    </rPh>
    <rPh sb="25" eb="27">
      <t>エンカツ</t>
    </rPh>
    <rPh sb="28" eb="30">
      <t>ジッシ</t>
    </rPh>
    <rPh sb="35" eb="37">
      <t>リヨウ</t>
    </rPh>
    <phoneticPr fontId="3"/>
  </si>
  <si>
    <t>目的では使用しません。</t>
    <rPh sb="0" eb="1">
      <t>モクテキ</t>
    </rPh>
    <phoneticPr fontId="3"/>
  </si>
  <si>
    <t>２０１９年度電子納品（工事）研修実施要領</t>
    <rPh sb="4" eb="6">
      <t>ネンド</t>
    </rPh>
    <rPh sb="6" eb="8">
      <t>デンシ</t>
    </rPh>
    <rPh sb="8" eb="10">
      <t>ノウヒン</t>
    </rPh>
    <rPh sb="11" eb="13">
      <t>コウジ</t>
    </rPh>
    <rPh sb="14" eb="16">
      <t>ケンシュウ</t>
    </rPh>
    <rPh sb="16" eb="18">
      <t>ジッシ</t>
    </rPh>
    <rPh sb="18" eb="20">
      <t>ヨウリョウ</t>
    </rPh>
    <phoneticPr fontId="3"/>
  </si>
  <si>
    <t>２０１９年度電子納品（工事）研修概要</t>
    <rPh sb="3" eb="5">
      <t>ネンド</t>
    </rPh>
    <rPh sb="5" eb="7">
      <t>デンシ</t>
    </rPh>
    <rPh sb="7" eb="9">
      <t>ノウヒン</t>
    </rPh>
    <rPh sb="10" eb="12">
      <t>コウジ</t>
    </rPh>
    <rPh sb="13" eb="15">
      <t>ケンシュウ</t>
    </rPh>
    <rPh sb="15" eb="17">
      <t>ガイヨウ</t>
    </rPh>
    <phoneticPr fontId="3"/>
  </si>
  <si>
    <t>９０人　（１５人　×　６回）</t>
    <rPh sb="1" eb="2">
      <t>ニン</t>
    </rPh>
    <rPh sb="6" eb="7">
      <t>ニン</t>
    </rPh>
    <rPh sb="11" eb="12">
      <t>カイ</t>
    </rPh>
    <phoneticPr fontId="3"/>
  </si>
  <si>
    <t>宮崎県建設技術センター２階　情報処理室（宮崎市清武町今泉丙２５５９－１）</t>
    <rPh sb="0" eb="1">
      <t>ミヤザキ</t>
    </rPh>
    <rPh sb="1" eb="6">
      <t>ケンケンセツギジュツ</t>
    </rPh>
    <rPh sb="11" eb="12">
      <t>カイ</t>
    </rPh>
    <rPh sb="13" eb="18">
      <t>ジョウホウショリシツ</t>
    </rPh>
    <rPh sb="19" eb="22">
      <t>ミヤザキシ</t>
    </rPh>
    <rPh sb="22" eb="28">
      <t>キヨタケチョウイマイズミヘイ</t>
    </rPh>
    <phoneticPr fontId="3"/>
  </si>
  <si>
    <t>２０１９年度電子納品（工事）研修</t>
    <rPh sb="4" eb="6">
      <t>ネンド</t>
    </rPh>
    <rPh sb="6" eb="8">
      <t>デンシ</t>
    </rPh>
    <rPh sb="8" eb="10">
      <t>ノウヒン</t>
    </rPh>
    <rPh sb="11" eb="13">
      <t>コウジ</t>
    </rPh>
    <rPh sb="14" eb="16">
      <t>ケンシュウ</t>
    </rPh>
    <phoneticPr fontId="3"/>
  </si>
  <si>
    <t>①令和元年９月１８日（水）</t>
    <rPh sb="1" eb="3">
      <t>レイワ</t>
    </rPh>
    <rPh sb="3" eb="5">
      <t>ガンネン</t>
    </rPh>
    <rPh sb="6" eb="7">
      <t>ガツ</t>
    </rPh>
    <rPh sb="9" eb="10">
      <t>ニチ</t>
    </rPh>
    <rPh sb="11" eb="12">
      <t>スイ</t>
    </rPh>
    <phoneticPr fontId="3"/>
  </si>
  <si>
    <t>②令和元年９月１９日（木）</t>
    <rPh sb="1" eb="3">
      <t>レイワ</t>
    </rPh>
    <rPh sb="3" eb="5">
      <t>ガンネン</t>
    </rPh>
    <rPh sb="6" eb="7">
      <t>ガツ</t>
    </rPh>
    <rPh sb="9" eb="10">
      <t>ニチ</t>
    </rPh>
    <rPh sb="11" eb="12">
      <t>モク</t>
    </rPh>
    <phoneticPr fontId="3"/>
  </si>
  <si>
    <t>③令和元年９月２０日（金）</t>
    <rPh sb="0" eb="2">
      <t>レイワ</t>
    </rPh>
    <rPh sb="2" eb="4">
      <t>ガンネン</t>
    </rPh>
    <rPh sb="5" eb="6">
      <t>ガツ</t>
    </rPh>
    <rPh sb="8" eb="9">
      <t>ニチ</t>
    </rPh>
    <rPh sb="10" eb="11">
      <t>キン</t>
    </rPh>
    <phoneticPr fontId="3"/>
  </si>
  <si>
    <t>④令和元年１１月２０日（水）</t>
    <rPh sb="1" eb="3">
      <t>レイワ</t>
    </rPh>
    <rPh sb="3" eb="5">
      <t>ガンネン</t>
    </rPh>
    <rPh sb="7" eb="8">
      <t>ガツ</t>
    </rPh>
    <rPh sb="10" eb="11">
      <t>ニチ</t>
    </rPh>
    <rPh sb="12" eb="13">
      <t>スイ</t>
    </rPh>
    <phoneticPr fontId="3"/>
  </si>
  <si>
    <t>⑤令和元年１１月２１日（木）</t>
    <rPh sb="0" eb="2">
      <t>レイワ</t>
    </rPh>
    <rPh sb="2" eb="4">
      <t>ガンネン</t>
    </rPh>
    <rPh sb="6" eb="7">
      <t>ガツ</t>
    </rPh>
    <rPh sb="9" eb="10">
      <t>ニチ</t>
    </rPh>
    <rPh sb="11" eb="12">
      <t>モク</t>
    </rPh>
    <phoneticPr fontId="3"/>
  </si>
  <si>
    <t>⑥令和元年１１月２２日（金）</t>
    <rPh sb="0" eb="2">
      <t>レイワ</t>
    </rPh>
    <rPh sb="2" eb="4">
      <t>ガンネン</t>
    </rPh>
    <rPh sb="6" eb="7">
      <t>ガツ</t>
    </rPh>
    <rPh sb="9" eb="10">
      <t>ニチ</t>
    </rPh>
    <rPh sb="11" eb="12">
      <t>キン</t>
    </rPh>
    <phoneticPr fontId="3"/>
  </si>
  <si>
    <t>①令和元年９月１８日（水）</t>
    <rPh sb="0" eb="2">
      <t>レイワ</t>
    </rPh>
    <rPh sb="2" eb="4">
      <t>ガンネン</t>
    </rPh>
    <rPh sb="5" eb="6">
      <t>ガツ</t>
    </rPh>
    <rPh sb="8" eb="9">
      <t>ニチ</t>
    </rPh>
    <phoneticPr fontId="3"/>
  </si>
  <si>
    <t>②令和元年９月１９日（木）</t>
    <rPh sb="0" eb="2">
      <t>レイワ</t>
    </rPh>
    <rPh sb="1" eb="3">
      <t>ガンネン</t>
    </rPh>
    <rPh sb="4" eb="5">
      <t>ガツ</t>
    </rPh>
    <rPh sb="7" eb="8">
      <t>ニチ</t>
    </rPh>
    <rPh sb="10" eb="11">
      <t>モク</t>
    </rPh>
    <phoneticPr fontId="3"/>
  </si>
  <si>
    <t>③令和元年９月２０日（金）</t>
    <rPh sb="0" eb="2">
      <t>レイワ</t>
    </rPh>
    <rPh sb="1" eb="3">
      <t>ガンネン</t>
    </rPh>
    <rPh sb="4" eb="5">
      <t>ガツ</t>
    </rPh>
    <rPh sb="7" eb="8">
      <t>ニチ</t>
    </rPh>
    <rPh sb="10" eb="11">
      <t>キン</t>
    </rPh>
    <phoneticPr fontId="3"/>
  </si>
  <si>
    <t>⑤令和元年１１月２１日（木）</t>
    <rPh sb="1" eb="3">
      <t>レイワ</t>
    </rPh>
    <rPh sb="3" eb="5">
      <t>ガンネン</t>
    </rPh>
    <rPh sb="7" eb="8">
      <t>ガツ</t>
    </rPh>
    <rPh sb="10" eb="11">
      <t>ニチ</t>
    </rPh>
    <rPh sb="12" eb="13">
      <t>モク</t>
    </rPh>
    <phoneticPr fontId="3"/>
  </si>
  <si>
    <t>⑥令和元年１１月２２日（金）</t>
    <rPh sb="1" eb="3">
      <t>レイワ</t>
    </rPh>
    <rPh sb="3" eb="5">
      <t>ガンネン</t>
    </rPh>
    <rPh sb="7" eb="8">
      <t>ガツ</t>
    </rPh>
    <rPh sb="10" eb="11">
      <t>ニチ</t>
    </rPh>
    <rPh sb="12" eb="13">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</si>
</sst>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b/>
      <u/>
      <sz val="11"/>
      <name val="ＭＳ Ｐゴシック"/>
      <family val="3"/>
      <charset val="128"/>
    </font>
    <font>
      <sz val="11"/>
      <color rgb="FF00B050"/>
      <name val="ＭＳ Ｐゴシック"/>
      <family val="3"/>
      <charset val="128"/>
    </font>
    <font>
      <sz val="11"/>
      <color theme="1"/>
      <name val="ＭＳ Ｐゴシック"/>
      <family val="3"/>
      <charset val="128"/>
    </font>
    <font>
      <sz val="6"/>
      <name val="游ゴシック"/>
      <family val="2"/>
      <charset val="128"/>
      <scheme val="minor"/>
    </font>
    <font>
      <sz val="16"/>
      <name val="ＭＳ Ｐゴシック"/>
      <family val="3"/>
      <charset val="128"/>
    </font>
    <font>
      <b/>
      <sz val="14"/>
      <name val="ＭＳ Ｐゴシック"/>
      <family val="3"/>
      <charset val="128"/>
    </font>
    <font>
      <sz val="14"/>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13"/>
        <bgColor indexed="64"/>
      </patternFill>
    </fill>
    <fill>
      <patternFill patternType="solid">
        <fgColor rgb="FFCCECF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270">
    <xf numFmtId="0" fontId="0" fillId="0" borderId="0" xfId="0">
      <alignment vertical="center"/>
    </xf>
    <xf numFmtId="0" fontId="4" fillId="0" borderId="0" xfId="0" applyFont="1" applyFill="1" applyAlignment="1" applyProtection="1">
      <alignment vertical="center"/>
      <protection locked="0"/>
    </xf>
    <xf numFmtId="0" fontId="0" fillId="0" borderId="0" xfId="0" applyFont="1" applyFill="1" applyProtection="1">
      <alignment vertical="center"/>
      <protection locked="0"/>
    </xf>
    <xf numFmtId="0" fontId="5" fillId="0" borderId="0" xfId="0" applyFont="1" applyFill="1" applyProtection="1">
      <alignment vertical="center"/>
      <protection locked="0"/>
    </xf>
    <xf numFmtId="0" fontId="6" fillId="0" borderId="0" xfId="0" applyFont="1" applyFill="1" applyProtection="1">
      <alignment vertical="center"/>
      <protection locked="0"/>
    </xf>
    <xf numFmtId="0" fontId="0" fillId="0" borderId="0" xfId="0" quotePrefix="1" applyFont="1" applyFill="1" applyAlignment="1" applyProtection="1">
      <alignment horizontal="left" vertical="center" indent="2"/>
      <protection locked="0"/>
    </xf>
    <xf numFmtId="0" fontId="0" fillId="0" borderId="0" xfId="0" applyFont="1" applyFill="1" applyAlignment="1" applyProtection="1">
      <alignment horizontal="left" vertical="center" indent="1"/>
      <protection locked="0"/>
    </xf>
    <xf numFmtId="0" fontId="7" fillId="0" borderId="0" xfId="0" quotePrefix="1" applyFont="1" applyFill="1" applyAlignment="1" applyProtection="1">
      <alignment horizontal="left" vertical="center" indent="1"/>
      <protection locked="0"/>
    </xf>
    <xf numFmtId="0" fontId="0" fillId="0" borderId="0" xfId="0" quotePrefix="1" applyFont="1" applyFill="1" applyAlignment="1" applyProtection="1">
      <alignment horizontal="left" vertical="center" indent="1"/>
      <protection locked="0"/>
    </xf>
    <xf numFmtId="0" fontId="0" fillId="0" borderId="0" xfId="0" quotePrefix="1" applyFont="1" applyFill="1" applyAlignment="1" applyProtection="1">
      <alignment horizontal="left" vertical="center" indent="3"/>
      <protection locked="0"/>
    </xf>
    <xf numFmtId="0" fontId="7" fillId="0" borderId="0" xfId="0" quotePrefix="1" applyFont="1" applyFill="1" applyAlignment="1" applyProtection="1">
      <alignment horizontal="left" vertical="center" indent="3"/>
      <protection locked="0"/>
    </xf>
    <xf numFmtId="0" fontId="0" fillId="0" borderId="0" xfId="0" quotePrefix="1" applyFont="1" applyFill="1" applyAlignment="1" applyProtection="1">
      <alignment horizontal="left" vertical="center" indent="4"/>
      <protection locked="0"/>
    </xf>
    <xf numFmtId="0" fontId="7" fillId="0" borderId="0" xfId="0" quotePrefix="1" applyFont="1" applyFill="1" applyAlignment="1" applyProtection="1">
      <alignment horizontal="left" vertical="center" indent="4"/>
      <protection locked="0"/>
    </xf>
    <xf numFmtId="0" fontId="0" fillId="0" borderId="0" xfId="0" quotePrefix="1" applyFont="1" applyFill="1" applyAlignment="1" applyProtection="1">
      <alignment horizontal="left" vertical="center"/>
      <protection locked="0"/>
    </xf>
    <xf numFmtId="0" fontId="0" fillId="0" borderId="0" xfId="0" quotePrefix="1" applyFont="1" applyAlignment="1" applyProtection="1">
      <alignment horizontal="left" vertical="center" indent="2"/>
      <protection locked="0" hidden="1"/>
    </xf>
    <xf numFmtId="0" fontId="0" fillId="0" borderId="0" xfId="0" quotePrefix="1" applyFont="1" applyAlignment="1" applyProtection="1">
      <alignment horizontal="left" vertical="center" indent="2"/>
      <protection locked="0"/>
    </xf>
    <xf numFmtId="0" fontId="0" fillId="0" borderId="0" xfId="0" applyFont="1" applyProtection="1">
      <alignment vertical="center"/>
      <protection locked="0"/>
    </xf>
    <xf numFmtId="0" fontId="0" fillId="0" borderId="1" xfId="0" applyFont="1" applyBorder="1" applyProtection="1">
      <alignment vertical="center"/>
      <protection locked="0"/>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0" fillId="0" borderId="0" xfId="0" applyFont="1" applyFill="1" applyBorder="1" applyAlignment="1" applyProtection="1">
      <alignment vertical="center"/>
      <protection locked="0"/>
    </xf>
    <xf numFmtId="0" fontId="0" fillId="0" borderId="2" xfId="0" applyFont="1" applyBorder="1" applyProtection="1">
      <alignment vertical="center"/>
      <protection locked="0"/>
    </xf>
    <xf numFmtId="0" fontId="1" fillId="0" borderId="4" xfId="0" applyFont="1" applyBorder="1" applyProtection="1">
      <alignment vertical="center"/>
      <protection locked="0"/>
    </xf>
    <xf numFmtId="0" fontId="0" fillId="0" borderId="4" xfId="0" applyFont="1" applyBorder="1" applyProtection="1">
      <alignment vertical="center"/>
      <protection locked="0"/>
    </xf>
    <xf numFmtId="0" fontId="0" fillId="3" borderId="3" xfId="0" quotePrefix="1" applyFont="1" applyFill="1" applyBorder="1" applyAlignment="1" applyProtection="1">
      <alignment horizontal="left" vertical="center"/>
      <protection locked="0"/>
    </xf>
    <xf numFmtId="0" fontId="0" fillId="0" borderId="0" xfId="0" quotePrefix="1" applyFont="1" applyFill="1" applyBorder="1" applyAlignment="1" applyProtection="1">
      <alignment vertical="center"/>
      <protection locked="0"/>
    </xf>
    <xf numFmtId="0" fontId="7" fillId="0" borderId="0" xfId="0" quotePrefix="1" applyFont="1" applyFill="1" applyBorder="1" applyAlignment="1" applyProtection="1">
      <alignment horizontal="left" vertical="center" indent="4"/>
      <protection locked="0"/>
    </xf>
    <xf numFmtId="0" fontId="0" fillId="0" borderId="0" xfId="0" applyFont="1" applyFill="1" applyBorder="1" applyProtection="1">
      <alignment vertical="center"/>
      <protection locked="0"/>
    </xf>
    <xf numFmtId="0" fontId="5" fillId="0" borderId="0" xfId="0" quotePrefix="1" applyFont="1" applyFill="1" applyAlignment="1" applyProtection="1">
      <alignment horizontal="left" vertical="center"/>
      <protection locked="0"/>
    </xf>
    <xf numFmtId="0" fontId="6" fillId="0" borderId="0" xfId="0" quotePrefix="1" applyFont="1" applyFill="1" applyAlignment="1" applyProtection="1">
      <alignment horizontal="left" vertical="center"/>
      <protection locked="0"/>
    </xf>
    <xf numFmtId="0" fontId="7" fillId="0" borderId="0" xfId="0" applyFont="1" applyFill="1" applyBorder="1" applyAlignment="1" applyProtection="1">
      <alignment vertical="center"/>
      <protection locked="0"/>
    </xf>
    <xf numFmtId="0" fontId="0" fillId="0" borderId="0" xfId="0" applyFont="1" applyFill="1" applyAlignment="1" applyProtection="1">
      <alignment horizontal="left" vertical="center" indent="2"/>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1" fillId="0" borderId="0" xfId="0" applyFont="1" applyProtection="1">
      <alignment vertical="center"/>
      <protection locked="0"/>
    </xf>
    <xf numFmtId="0" fontId="7" fillId="0" borderId="0" xfId="0" quotePrefix="1" applyFont="1" applyAlignment="1" applyProtection="1">
      <alignment horizontal="left" vertical="center" indent="3"/>
      <protection locked="0"/>
    </xf>
    <xf numFmtId="0" fontId="1" fillId="3" borderId="0" xfId="0" applyFont="1" applyFill="1" applyAlignment="1" applyProtection="1">
      <alignment vertical="center"/>
      <protection locked="0"/>
    </xf>
    <xf numFmtId="0" fontId="0" fillId="3" borderId="0" xfId="0" quotePrefix="1" applyFont="1" applyFill="1" applyAlignment="1" applyProtection="1">
      <alignment horizontal="left" vertical="center"/>
      <protection locked="0"/>
    </xf>
    <xf numFmtId="0" fontId="1" fillId="0" borderId="0" xfId="0" applyFont="1" applyAlignment="1" applyProtection="1">
      <alignment horizontal="left" vertical="center" indent="1"/>
      <protection locked="0"/>
    </xf>
    <xf numFmtId="0" fontId="0" fillId="0" borderId="0" xfId="0" applyFont="1" applyFill="1" applyAlignment="1" applyProtection="1">
      <alignment horizontal="left" vertical="center" indent="3"/>
      <protection locked="0"/>
    </xf>
    <xf numFmtId="0" fontId="0" fillId="0" borderId="0" xfId="0" applyFont="1" applyFill="1" applyAlignment="1" applyProtection="1">
      <alignment horizontal="left" vertical="center" indent="4"/>
      <protection locked="0"/>
    </xf>
    <xf numFmtId="0" fontId="0" fillId="0" borderId="4" xfId="0" applyFont="1" applyFill="1" applyBorder="1" applyProtection="1">
      <alignment vertical="center"/>
      <protection locked="0"/>
    </xf>
    <xf numFmtId="0" fontId="0" fillId="3" borderId="4" xfId="0" quotePrefix="1" applyFont="1" applyFill="1" applyBorder="1" applyAlignment="1" applyProtection="1">
      <alignment horizontal="left" vertical="center"/>
      <protection locked="0"/>
    </xf>
    <xf numFmtId="0" fontId="8" fillId="0" borderId="0" xfId="0" quotePrefix="1" applyFont="1" applyAlignment="1" applyProtection="1">
      <alignment horizontal="left" vertical="center" indent="2"/>
      <protection locked="0"/>
    </xf>
    <xf numFmtId="0" fontId="7" fillId="0" borderId="0" xfId="0" quotePrefix="1" applyFont="1" applyFill="1" applyBorder="1" applyAlignment="1" applyProtection="1">
      <alignment vertical="center"/>
      <protection locked="0"/>
    </xf>
    <xf numFmtId="0" fontId="5" fillId="0" borderId="0" xfId="0" quotePrefix="1" applyFont="1" applyFill="1" applyAlignment="1" applyProtection="1">
      <alignment horizontal="left" vertical="center" indent="4"/>
      <protection locked="0"/>
    </xf>
    <xf numFmtId="0" fontId="0" fillId="0" borderId="0" xfId="0" quotePrefix="1" applyFont="1" applyFill="1" applyAlignment="1" applyProtection="1">
      <alignment horizontal="left" vertical="center" indent="5"/>
      <protection locked="0"/>
    </xf>
    <xf numFmtId="0" fontId="7" fillId="0" borderId="0" xfId="0" quotePrefix="1" applyFont="1" applyFill="1" applyAlignment="1" applyProtection="1">
      <alignment horizontal="left" vertical="center" indent="6"/>
      <protection locked="0"/>
    </xf>
    <xf numFmtId="0" fontId="0" fillId="0" borderId="0" xfId="0" quotePrefix="1" applyFont="1" applyFill="1" applyAlignment="1" applyProtection="1">
      <alignment horizontal="left" vertical="center" indent="6"/>
      <protection locked="0"/>
    </xf>
    <xf numFmtId="0" fontId="0" fillId="0" borderId="0" xfId="0" applyFont="1" applyFill="1" applyBorder="1" applyAlignment="1" applyProtection="1">
      <alignment horizontal="center" vertical="center"/>
      <protection locked="0"/>
    </xf>
    <xf numFmtId="0" fontId="0" fillId="0" borderId="0" xfId="0" applyFont="1" applyFill="1" applyAlignment="1" applyProtection="1">
      <alignment horizontal="left" vertical="center" indent="6"/>
      <protection locked="0"/>
    </xf>
    <xf numFmtId="0" fontId="10" fillId="0" borderId="0" xfId="0" applyFont="1" applyProtection="1">
      <alignment vertical="center"/>
      <protection locked="0"/>
    </xf>
    <xf numFmtId="0" fontId="0" fillId="0" borderId="5" xfId="0" applyFont="1" applyBorder="1" applyProtection="1">
      <alignment vertical="center"/>
      <protection locked="0"/>
    </xf>
    <xf numFmtId="0" fontId="1" fillId="0" borderId="7" xfId="0" applyFont="1" applyBorder="1" applyProtection="1">
      <alignment vertical="center"/>
      <protection locked="0"/>
    </xf>
    <xf numFmtId="0" fontId="0" fillId="0" borderId="7" xfId="0" applyFont="1" applyBorder="1" applyProtection="1">
      <alignment vertical="center"/>
      <protection locked="0"/>
    </xf>
    <xf numFmtId="0" fontId="0" fillId="3" borderId="6" xfId="0" quotePrefix="1" applyFont="1" applyFill="1" applyBorder="1" applyAlignment="1" applyProtection="1">
      <alignment horizontal="left" vertical="center"/>
      <protection locked="0"/>
    </xf>
    <xf numFmtId="0" fontId="0" fillId="0" borderId="10" xfId="0" applyFont="1" applyBorder="1" applyProtection="1">
      <alignment vertical="center"/>
      <protection locked="0"/>
    </xf>
    <xf numFmtId="0" fontId="1" fillId="0" borderId="12" xfId="0" applyFont="1" applyBorder="1" applyProtection="1">
      <alignment vertical="center"/>
      <protection locked="0"/>
    </xf>
    <xf numFmtId="0" fontId="0" fillId="0" borderId="12" xfId="0" applyFont="1" applyBorder="1" applyProtection="1">
      <alignment vertical="center"/>
      <protection locked="0"/>
    </xf>
    <xf numFmtId="0" fontId="0" fillId="3" borderId="11" xfId="0" quotePrefix="1" applyFont="1" applyFill="1" applyBorder="1" applyAlignment="1" applyProtection="1">
      <alignment horizontal="left" vertical="center"/>
      <protection locked="0"/>
    </xf>
    <xf numFmtId="0" fontId="0" fillId="0" borderId="0" xfId="0" applyFont="1" applyFill="1" applyAlignment="1" applyProtection="1">
      <alignment horizontal="left" vertical="center"/>
      <protection locked="0"/>
    </xf>
    <xf numFmtId="0" fontId="5" fillId="0" borderId="0" xfId="0" quotePrefix="1" applyFont="1" applyAlignment="1" applyProtection="1">
      <alignment horizontal="left" vertical="center"/>
      <protection locked="0"/>
    </xf>
    <xf numFmtId="0" fontId="0" fillId="0" borderId="0" xfId="0" quotePrefix="1" applyFont="1" applyAlignment="1" applyProtection="1">
      <alignment horizontal="left" vertical="center" indent="3"/>
      <protection locked="0"/>
    </xf>
    <xf numFmtId="0" fontId="0" fillId="0" borderId="0" xfId="0" quotePrefix="1" applyFont="1" applyAlignment="1" applyProtection="1">
      <alignment horizontal="left" vertical="center" indent="4"/>
      <protection locked="0"/>
    </xf>
    <xf numFmtId="0" fontId="0" fillId="0" borderId="0" xfId="0" applyFont="1" applyAlignment="1" applyProtection="1">
      <alignment horizontal="left" vertical="center" indent="1"/>
      <protection locked="0"/>
    </xf>
    <xf numFmtId="0" fontId="11" fillId="0" borderId="0" xfId="0" applyFont="1" applyAlignment="1" applyProtection="1">
      <alignment horizontal="left" vertical="center" indent="4"/>
      <protection locked="0"/>
    </xf>
    <xf numFmtId="0" fontId="0" fillId="0" borderId="0" xfId="0" applyProtection="1">
      <alignment vertical="center"/>
      <protection locked="0"/>
    </xf>
    <xf numFmtId="0" fontId="0" fillId="0" borderId="0" xfId="0" quotePrefix="1" applyFont="1" applyAlignment="1" applyProtection="1">
      <alignment horizontal="left" vertical="center"/>
      <protection locked="0"/>
    </xf>
    <xf numFmtId="0" fontId="5" fillId="0" borderId="0" xfId="0" quotePrefix="1" applyFont="1" applyAlignment="1" applyProtection="1">
      <alignment horizontal="left" vertical="center" indent="4"/>
      <protection locked="0"/>
    </xf>
    <xf numFmtId="0" fontId="0" fillId="0" borderId="0" xfId="0" applyFont="1" applyAlignment="1" applyProtection="1">
      <alignment horizontal="left" vertical="center" indent="2"/>
      <protection locked="0"/>
    </xf>
    <xf numFmtId="0" fontId="13" fillId="0" borderId="0" xfId="0" quotePrefix="1"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7" fillId="0" borderId="0" xfId="0" quotePrefix="1" applyFont="1" applyAlignment="1" applyProtection="1">
      <alignment horizontal="left" vertical="center"/>
      <protection locked="0"/>
    </xf>
    <xf numFmtId="0" fontId="0" fillId="0" borderId="5" xfId="0" quotePrefix="1" applyFont="1" applyFill="1" applyBorder="1" applyAlignment="1" applyProtection="1">
      <alignment horizontal="left" vertical="center" indent="2"/>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quotePrefix="1" applyFont="1" applyFill="1" applyBorder="1" applyAlignment="1" applyProtection="1">
      <alignment horizontal="left" vertical="center"/>
      <protection locked="0"/>
    </xf>
    <xf numFmtId="0" fontId="0" fillId="0" borderId="2" xfId="0" quotePrefix="1" applyFont="1" applyFill="1" applyBorder="1" applyAlignment="1" applyProtection="1">
      <alignment horizontal="left" vertical="center" indent="2"/>
      <protection locked="0"/>
    </xf>
    <xf numFmtId="0" fontId="0" fillId="0" borderId="4"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Border="1" applyProtection="1">
      <alignment vertical="center"/>
      <protection locked="0"/>
    </xf>
    <xf numFmtId="0" fontId="0" fillId="4" borderId="2" xfId="0" applyFont="1" applyFill="1" applyBorder="1" applyAlignment="1" applyProtection="1">
      <alignment horizontal="center" vertical="center"/>
      <protection locked="0"/>
    </xf>
    <xf numFmtId="0" fontId="0" fillId="0" borderId="5" xfId="0" quotePrefix="1" applyFont="1" applyFill="1" applyBorder="1" applyAlignment="1" applyProtection="1">
      <alignment horizontal="center" vertical="center"/>
      <protection locked="0"/>
    </xf>
    <xf numFmtId="0" fontId="0" fillId="0" borderId="2" xfId="0" applyFont="1" applyFill="1" applyBorder="1" applyProtection="1">
      <alignment vertical="center"/>
      <protection locked="0"/>
    </xf>
    <xf numFmtId="0" fontId="6" fillId="0" borderId="4" xfId="0" applyFont="1" applyFill="1" applyBorder="1" applyProtection="1">
      <alignment vertical="center"/>
      <protection locked="0"/>
    </xf>
    <xf numFmtId="0" fontId="0" fillId="0" borderId="5" xfId="0" applyFont="1" applyBorder="1" applyAlignment="1" applyProtection="1">
      <alignment vertical="center"/>
      <protection locked="0"/>
    </xf>
    <xf numFmtId="0" fontId="0" fillId="0" borderId="6" xfId="0" applyFont="1" applyBorder="1" applyProtection="1">
      <alignment vertical="center"/>
      <protection locked="0"/>
    </xf>
    <xf numFmtId="0" fontId="6" fillId="0" borderId="0" xfId="0" applyFont="1" applyFill="1" applyBorder="1" applyProtection="1">
      <alignment vertical="center"/>
      <protection locked="0"/>
    </xf>
    <xf numFmtId="0" fontId="0" fillId="0" borderId="8" xfId="0" applyFont="1" applyBorder="1" applyAlignment="1" applyProtection="1">
      <alignment vertical="top" wrapText="1"/>
      <protection locked="0"/>
    </xf>
    <xf numFmtId="0" fontId="0" fillId="0" borderId="0" xfId="0" applyBorder="1" applyAlignment="1" applyProtection="1">
      <alignment vertical="top"/>
      <protection locked="0"/>
    </xf>
    <xf numFmtId="0" fontId="0" fillId="0" borderId="9" xfId="0" applyFont="1" applyBorder="1" applyProtection="1">
      <alignment vertical="center"/>
      <protection locked="0"/>
    </xf>
    <xf numFmtId="0" fontId="6" fillId="0" borderId="0" xfId="0" quotePrefix="1" applyFont="1" applyFill="1" applyBorder="1" applyAlignment="1" applyProtection="1">
      <alignment vertical="center" shrinkToFit="1"/>
      <protection locked="0"/>
    </xf>
    <xf numFmtId="0" fontId="0" fillId="0" borderId="2" xfId="0" quotePrefix="1"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protection locked="0"/>
    </xf>
    <xf numFmtId="0" fontId="0" fillId="0" borderId="4" xfId="0" quotePrefix="1" applyFont="1" applyFill="1" applyBorder="1" applyAlignment="1" applyProtection="1">
      <alignment vertical="center" wrapText="1"/>
      <protection locked="0"/>
    </xf>
    <xf numFmtId="0" fontId="0" fillId="0" borderId="10" xfId="0" applyFont="1" applyBorder="1" applyAlignment="1" applyProtection="1">
      <alignment horizontal="left" vertical="top" wrapText="1" indent="1"/>
      <protection locked="0"/>
    </xf>
    <xf numFmtId="0" fontId="0" fillId="0" borderId="12" xfId="0" applyBorder="1" applyAlignment="1" applyProtection="1">
      <alignment horizontal="left" vertical="top" indent="1"/>
      <protection locked="0"/>
    </xf>
    <xf numFmtId="0" fontId="0" fillId="0" borderId="11" xfId="0" applyFont="1" applyBorder="1" applyProtection="1">
      <alignment vertical="center"/>
      <protection locked="0"/>
    </xf>
    <xf numFmtId="0" fontId="7" fillId="0" borderId="0" xfId="0" quotePrefix="1" applyFont="1" applyFill="1" applyAlignment="1" applyProtection="1">
      <alignment horizontal="left" vertical="center"/>
      <protection locked="0"/>
    </xf>
    <xf numFmtId="0" fontId="0" fillId="0" borderId="0" xfId="0" quotePrefix="1" applyFont="1" applyFill="1" applyBorder="1" applyAlignment="1" applyProtection="1">
      <alignment vertical="center" wrapText="1"/>
      <protection locked="0"/>
    </xf>
    <xf numFmtId="9" fontId="4" fillId="0" borderId="0"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1" fillId="3" borderId="0" xfId="0" applyFont="1" applyFill="1" applyProtection="1">
      <alignment vertical="center"/>
      <protection locked="0"/>
    </xf>
    <xf numFmtId="0" fontId="1" fillId="3" borderId="0" xfId="0" quotePrefix="1" applyFont="1" applyFill="1" applyAlignment="1" applyProtection="1">
      <alignment horizontal="left" vertical="center"/>
      <protection locked="0"/>
    </xf>
    <xf numFmtId="0" fontId="0" fillId="0" borderId="3" xfId="0" applyFont="1" applyBorder="1" applyProtection="1">
      <alignment vertical="center"/>
      <protection locked="0"/>
    </xf>
    <xf numFmtId="0" fontId="0" fillId="3" borderId="0" xfId="0" quotePrefix="1" applyFont="1" applyFill="1" applyBorder="1" applyAlignment="1" applyProtection="1">
      <alignment horizontal="left" vertical="center"/>
      <protection locked="0"/>
    </xf>
    <xf numFmtId="0" fontId="5" fillId="0" borderId="5" xfId="0" quotePrefix="1" applyFont="1" applyFill="1" applyBorder="1" applyAlignment="1" applyProtection="1">
      <alignment horizontal="left" vertical="center" indent="1"/>
      <protection locked="0"/>
    </xf>
    <xf numFmtId="0" fontId="0" fillId="0" borderId="7" xfId="0" applyFont="1" applyFill="1" applyBorder="1" applyProtection="1">
      <alignment vertical="center"/>
      <protection locked="0"/>
    </xf>
    <xf numFmtId="0" fontId="0" fillId="0" borderId="6" xfId="0" applyFont="1" applyFill="1" applyBorder="1" applyProtection="1">
      <alignment vertical="center"/>
      <protection locked="0"/>
    </xf>
    <xf numFmtId="0" fontId="5" fillId="0" borderId="8" xfId="0" quotePrefix="1" applyFont="1" applyFill="1" applyBorder="1" applyAlignment="1" applyProtection="1">
      <alignment horizontal="left" vertical="center" indent="2"/>
      <protection locked="0"/>
    </xf>
    <xf numFmtId="0" fontId="0" fillId="0" borderId="9" xfId="0" applyFont="1" applyFill="1" applyBorder="1" applyProtection="1">
      <alignment vertical="center"/>
      <protection locked="0"/>
    </xf>
    <xf numFmtId="0" fontId="0" fillId="0" borderId="8" xfId="0" quotePrefix="1" applyFont="1" applyFill="1" applyBorder="1" applyAlignment="1" applyProtection="1">
      <alignment horizontal="left" vertical="center" indent="3"/>
      <protection locked="0"/>
    </xf>
    <xf numFmtId="0" fontId="0" fillId="0" borderId="0" xfId="0" applyFont="1" applyFill="1" applyBorder="1" applyAlignment="1" applyProtection="1">
      <alignment horizontal="left" vertical="center"/>
      <protection locked="0"/>
    </xf>
    <xf numFmtId="0" fontId="0" fillId="0" borderId="8" xfId="0" applyFont="1" applyFill="1" applyBorder="1" applyProtection="1">
      <alignment vertical="center"/>
      <protection locked="0"/>
    </xf>
    <xf numFmtId="0" fontId="16" fillId="0" borderId="8" xfId="0" quotePrefix="1" applyFont="1" applyFill="1" applyBorder="1" applyAlignment="1" applyProtection="1">
      <alignment horizontal="left" vertical="center"/>
      <protection locked="0"/>
    </xf>
    <xf numFmtId="0" fontId="16" fillId="0" borderId="0" xfId="0" quotePrefix="1" applyFont="1" applyFill="1" applyBorder="1" applyAlignment="1" applyProtection="1">
      <alignment horizontal="left" vertical="center"/>
      <protection locked="0"/>
    </xf>
    <xf numFmtId="0" fontId="5" fillId="0" borderId="8" xfId="0" applyFont="1" applyFill="1" applyBorder="1" applyAlignment="1" applyProtection="1">
      <alignment horizontal="right" vertical="center"/>
      <protection locked="0"/>
    </xf>
    <xf numFmtId="0" fontId="14" fillId="0" borderId="12" xfId="0" applyFont="1" applyBorder="1" applyAlignment="1" applyProtection="1">
      <alignment horizontal="center" vertical="center"/>
      <protection locked="0"/>
    </xf>
    <xf numFmtId="0" fontId="5" fillId="0" borderId="0" xfId="0" applyFont="1" applyBorder="1" applyAlignment="1" applyProtection="1">
      <alignment horizontal="left" vertical="center" indent="1"/>
      <protection locked="0"/>
    </xf>
    <xf numFmtId="0" fontId="14" fillId="0" borderId="9" xfId="0" applyFont="1" applyBorder="1" applyAlignment="1" applyProtection="1">
      <alignment vertical="center"/>
      <protection locked="0"/>
    </xf>
    <xf numFmtId="0" fontId="0" fillId="0" borderId="10" xfId="0" quotePrefix="1" applyFont="1" applyFill="1" applyBorder="1" applyAlignment="1" applyProtection="1">
      <alignment horizontal="left" vertical="center" indent="3"/>
      <protection locked="0"/>
    </xf>
    <xf numFmtId="0" fontId="0" fillId="0" borderId="12" xfId="0" quotePrefix="1" applyFont="1" applyFill="1" applyBorder="1" applyAlignment="1" applyProtection="1">
      <alignment horizontal="left" vertical="center"/>
      <protection locked="0"/>
    </xf>
    <xf numFmtId="0" fontId="0" fillId="0" borderId="12" xfId="0" applyFont="1" applyFill="1" applyBorder="1" applyProtection="1">
      <alignment vertical="center"/>
      <protection locked="0"/>
    </xf>
    <xf numFmtId="0" fontId="0" fillId="0" borderId="11" xfId="0" applyFont="1" applyFill="1" applyBorder="1" applyProtection="1">
      <alignment vertical="center"/>
      <protection locked="0"/>
    </xf>
    <xf numFmtId="0" fontId="5" fillId="0" borderId="5" xfId="0" applyFont="1" applyFill="1" applyBorder="1" applyProtection="1">
      <alignment vertical="center"/>
      <protection locked="0"/>
    </xf>
    <xf numFmtId="0" fontId="5" fillId="0" borderId="7" xfId="0" applyFont="1" applyFill="1" applyBorder="1" applyProtection="1">
      <alignment vertical="center"/>
      <protection locked="0"/>
    </xf>
    <xf numFmtId="0" fontId="0" fillId="0" borderId="7" xfId="0" quotePrefix="1" applyFont="1" applyFill="1" applyBorder="1" applyAlignment="1" applyProtection="1">
      <alignment horizontal="left" vertical="center"/>
      <protection locked="0"/>
    </xf>
    <xf numFmtId="0" fontId="0" fillId="0" borderId="8" xfId="0" quotePrefix="1" applyFont="1" applyFill="1" applyBorder="1" applyAlignment="1" applyProtection="1">
      <alignment horizontal="left" vertical="center" indent="1"/>
      <protection locked="0"/>
    </xf>
    <xf numFmtId="0" fontId="0" fillId="0" borderId="0" xfId="0" quotePrefix="1" applyFont="1" applyFill="1" applyBorder="1" applyAlignment="1" applyProtection="1">
      <alignment horizontal="left" vertical="center" indent="1"/>
      <protection locked="0"/>
    </xf>
    <xf numFmtId="0" fontId="0" fillId="0" borderId="8" xfId="0" quotePrefix="1"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indent="1"/>
      <protection locked="0"/>
    </xf>
    <xf numFmtId="0" fontId="0" fillId="0" borderId="0" xfId="0" applyFont="1" applyFill="1" applyBorder="1" applyAlignment="1" applyProtection="1">
      <alignment horizontal="left" vertical="center" indent="1"/>
      <protection locked="0"/>
    </xf>
    <xf numFmtId="0" fontId="0" fillId="0" borderId="10" xfId="0" applyFont="1" applyFill="1" applyBorder="1" applyAlignment="1" applyProtection="1">
      <alignment horizontal="left" vertical="center" indent="1"/>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right" vertical="center"/>
      <protection locked="0"/>
    </xf>
    <xf numFmtId="0" fontId="0" fillId="0" borderId="12" xfId="0" applyFont="1" applyFill="1" applyBorder="1" applyAlignment="1" applyProtection="1">
      <alignment horizontal="left" vertical="center" indent="2"/>
      <protection locked="0"/>
    </xf>
    <xf numFmtId="0" fontId="0" fillId="0" borderId="12" xfId="0" applyBorder="1" applyAlignment="1" applyProtection="1">
      <alignment horizontal="left" vertical="center" indent="2"/>
      <protection locked="0"/>
    </xf>
    <xf numFmtId="0" fontId="0" fillId="0" borderId="12" xfId="0" applyBorder="1" applyAlignment="1">
      <alignment horizontal="left" vertical="center" indent="2"/>
    </xf>
    <xf numFmtId="0" fontId="0" fillId="0" borderId="4" xfId="0" applyFont="1" applyFill="1"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0" fillId="0" borderId="4" xfId="0" applyBorder="1" applyAlignment="1">
      <alignment horizontal="left" vertical="center" indent="2"/>
    </xf>
    <xf numFmtId="0" fontId="0" fillId="0" borderId="12" xfId="0" applyFont="1" applyFill="1" applyBorder="1" applyAlignment="1" applyProtection="1">
      <alignment horizontal="distributed" vertical="center" indent="1"/>
      <protection locked="0"/>
    </xf>
    <xf numFmtId="0" fontId="0" fillId="0" borderId="12" xfId="0" applyBorder="1" applyAlignment="1" applyProtection="1">
      <alignment horizontal="distributed" vertical="center" indent="1"/>
      <protection locked="0"/>
    </xf>
    <xf numFmtId="0" fontId="6" fillId="0" borderId="12" xfId="0" quotePrefix="1" applyFont="1" applyFill="1" applyBorder="1" applyAlignment="1" applyProtection="1">
      <alignment horizontal="left" vertical="center" indent="2"/>
      <protection locked="0"/>
    </xf>
    <xf numFmtId="0" fontId="0" fillId="0" borderId="12" xfId="0"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Font="1" applyFill="1" applyBorder="1" applyAlignment="1" applyProtection="1">
      <alignment vertical="center"/>
      <protection locked="0"/>
    </xf>
    <xf numFmtId="0" fontId="0" fillId="0" borderId="12" xfId="0" applyBorder="1" applyAlignment="1" applyProtection="1">
      <alignment vertical="center"/>
      <protection locked="0"/>
    </xf>
    <xf numFmtId="0" fontId="6" fillId="4" borderId="2" xfId="0" quotePrefix="1" applyFont="1" applyFill="1" applyBorder="1" applyAlignment="1" applyProtection="1">
      <alignment horizontal="distributed" vertical="center" wrapText="1" indent="1"/>
      <protection locked="0"/>
    </xf>
    <xf numFmtId="0" fontId="6" fillId="4" borderId="4" xfId="0" quotePrefix="1" applyFont="1" applyFill="1" applyBorder="1" applyAlignment="1" applyProtection="1">
      <alignment horizontal="distributed" vertical="center" indent="1"/>
      <protection locked="0"/>
    </xf>
    <xf numFmtId="0" fontId="6" fillId="4" borderId="3" xfId="0" quotePrefix="1" applyFont="1" applyFill="1" applyBorder="1" applyAlignment="1" applyProtection="1">
      <alignment horizontal="distributed" vertical="center" indent="1"/>
      <protection locked="0"/>
    </xf>
    <xf numFmtId="49" fontId="15" fillId="0" borderId="2" xfId="0" applyNumberFormat="1" applyFont="1" applyFill="1" applyBorder="1" applyAlignment="1" applyProtection="1">
      <alignment horizontal="left" vertical="center" indent="2"/>
      <protection locked="0"/>
    </xf>
    <xf numFmtId="49" fontId="0" fillId="0" borderId="4" xfId="0" applyNumberFormat="1" applyBorder="1" applyAlignment="1" applyProtection="1">
      <alignment horizontal="left" vertical="center" indent="2"/>
      <protection locked="0"/>
    </xf>
    <xf numFmtId="49" fontId="0" fillId="0" borderId="3" xfId="0" applyNumberFormat="1" applyBorder="1" applyAlignment="1" applyProtection="1">
      <alignment horizontal="left" vertical="center" indent="2"/>
      <protection locked="0"/>
    </xf>
    <xf numFmtId="0" fontId="6" fillId="4" borderId="5" xfId="0" applyFont="1" applyFill="1" applyBorder="1" applyAlignment="1" applyProtection="1">
      <alignment horizontal="distributed" vertical="center" indent="1"/>
      <protection locked="0"/>
    </xf>
    <xf numFmtId="0" fontId="6" fillId="4" borderId="7" xfId="0" applyFont="1" applyFill="1" applyBorder="1" applyAlignment="1" applyProtection="1">
      <alignment horizontal="distributed" vertical="center" indent="1"/>
      <protection locked="0"/>
    </xf>
    <xf numFmtId="0" fontId="6" fillId="4" borderId="6" xfId="0" applyFont="1" applyFill="1" applyBorder="1" applyAlignment="1" applyProtection="1">
      <alignment horizontal="distributed" vertical="center" indent="1"/>
      <protection locked="0"/>
    </xf>
    <xf numFmtId="0" fontId="6" fillId="4" borderId="8" xfId="0" applyFont="1" applyFill="1" applyBorder="1" applyAlignment="1" applyProtection="1">
      <alignment horizontal="distributed" vertical="center" indent="1"/>
      <protection locked="0"/>
    </xf>
    <xf numFmtId="0" fontId="6" fillId="4" borderId="0" xfId="0" applyFont="1" applyFill="1" applyBorder="1" applyAlignment="1" applyProtection="1">
      <alignment horizontal="distributed" vertical="center" indent="1"/>
      <protection locked="0"/>
    </xf>
    <xf numFmtId="0" fontId="6" fillId="4" borderId="9" xfId="0" applyFont="1" applyFill="1" applyBorder="1" applyAlignment="1" applyProtection="1">
      <alignment horizontal="distributed" vertical="center" indent="1"/>
      <protection locked="0"/>
    </xf>
    <xf numFmtId="0" fontId="6" fillId="4" borderId="10" xfId="0" applyFont="1" applyFill="1" applyBorder="1" applyAlignment="1" applyProtection="1">
      <alignment horizontal="distributed" vertical="center" indent="1"/>
      <protection locked="0"/>
    </xf>
    <xf numFmtId="0" fontId="6" fillId="4" borderId="12" xfId="0" applyFont="1" applyFill="1" applyBorder="1" applyAlignment="1" applyProtection="1">
      <alignment horizontal="distributed" vertical="center" indent="1"/>
      <protection locked="0"/>
    </xf>
    <xf numFmtId="0" fontId="6" fillId="4" borderId="11" xfId="0" applyFont="1" applyFill="1" applyBorder="1" applyAlignment="1" applyProtection="1">
      <alignment horizontal="distributed" vertical="center" indent="1"/>
      <protection locked="0"/>
    </xf>
    <xf numFmtId="0" fontId="0" fillId="0" borderId="8" xfId="0" quotePrefix="1" applyFont="1" applyFill="1" applyBorder="1" applyAlignment="1" applyProtection="1">
      <alignment horizontal="left" vertical="center" indent="3"/>
      <protection locked="0"/>
    </xf>
    <xf numFmtId="0" fontId="0" fillId="0" borderId="0" xfId="0" applyBorder="1" applyAlignment="1" applyProtection="1">
      <alignment horizontal="left" vertical="center" indent="3"/>
      <protection locked="0"/>
    </xf>
    <xf numFmtId="0" fontId="0" fillId="0" borderId="0" xfId="0" quotePrefix="1" applyFont="1" applyFill="1" applyBorder="1" applyAlignment="1" applyProtection="1">
      <alignment horizontal="left" vertical="center" indent="3"/>
      <protection locked="0"/>
    </xf>
    <xf numFmtId="0" fontId="5" fillId="0" borderId="0" xfId="0" applyFont="1" applyBorder="1" applyAlignment="1" applyProtection="1">
      <alignment horizontal="right" vertical="center"/>
      <protection locked="0"/>
    </xf>
    <xf numFmtId="0" fontId="14" fillId="0" borderId="12" xfId="0" applyFont="1" applyBorder="1" applyAlignment="1" applyProtection="1">
      <alignment horizontal="center" vertical="center"/>
      <protection locked="0"/>
    </xf>
    <xf numFmtId="0" fontId="6" fillId="4" borderId="5" xfId="0" quotePrefix="1" applyFont="1" applyFill="1" applyBorder="1" applyAlignment="1" applyProtection="1">
      <alignment horizontal="distributed" vertical="center" indent="1"/>
      <protection locked="0"/>
    </xf>
    <xf numFmtId="0" fontId="6" fillId="4" borderId="7" xfId="0" quotePrefix="1" applyFont="1" applyFill="1" applyBorder="1" applyAlignment="1" applyProtection="1">
      <alignment horizontal="distributed" vertical="center" indent="1"/>
      <protection locked="0"/>
    </xf>
    <xf numFmtId="0" fontId="6" fillId="4" borderId="6" xfId="0" quotePrefix="1" applyFont="1" applyFill="1" applyBorder="1" applyAlignment="1" applyProtection="1">
      <alignment horizontal="distributed" vertical="center" indent="1"/>
      <protection locked="0"/>
    </xf>
    <xf numFmtId="0" fontId="6" fillId="4" borderId="16" xfId="0" applyFont="1" applyFill="1" applyBorder="1" applyAlignment="1" applyProtection="1">
      <alignment horizontal="distributed" vertical="center" indent="1"/>
      <protection locked="0"/>
    </xf>
    <xf numFmtId="0" fontId="6" fillId="4" borderId="17" xfId="0" applyFont="1" applyFill="1" applyBorder="1" applyAlignment="1" applyProtection="1">
      <alignment horizontal="distributed" vertical="center" indent="1"/>
      <protection locked="0"/>
    </xf>
    <xf numFmtId="0" fontId="6" fillId="4" borderId="18" xfId="0" applyFont="1" applyFill="1" applyBorder="1" applyAlignment="1" applyProtection="1">
      <alignment horizontal="distributed" vertical="center" indent="1"/>
      <protection locked="0"/>
    </xf>
    <xf numFmtId="0" fontId="15" fillId="0" borderId="19" xfId="0" applyFont="1" applyFill="1" applyBorder="1" applyAlignment="1" applyProtection="1">
      <alignment horizontal="left" vertical="center" indent="2"/>
      <protection locked="0"/>
    </xf>
    <xf numFmtId="0" fontId="0" fillId="0" borderId="20" xfId="0" applyBorder="1" applyAlignment="1" applyProtection="1">
      <alignment horizontal="left" vertical="center" indent="2"/>
      <protection locked="0"/>
    </xf>
    <xf numFmtId="0" fontId="13" fillId="0" borderId="2" xfId="0" applyFont="1" applyFill="1" applyBorder="1" applyAlignment="1" applyProtection="1">
      <alignment horizontal="left" vertical="center" indent="5"/>
      <protection locked="0"/>
    </xf>
    <xf numFmtId="0" fontId="0" fillId="0" borderId="4" xfId="0" applyBorder="1" applyAlignment="1">
      <alignment horizontal="left" vertical="center" indent="5"/>
    </xf>
    <xf numFmtId="0" fontId="6" fillId="0" borderId="4" xfId="0" applyFont="1" applyFill="1" applyBorder="1" applyAlignment="1" applyProtection="1">
      <alignment vertical="center"/>
      <protection locked="0"/>
    </xf>
    <xf numFmtId="0" fontId="0" fillId="0" borderId="3" xfId="0" applyBorder="1" applyAlignment="1">
      <alignment vertical="center"/>
    </xf>
    <xf numFmtId="0" fontId="0" fillId="0" borderId="5" xfId="0" applyFont="1" applyFill="1"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15" fillId="0" borderId="10" xfId="0" applyFont="1" applyFill="1" applyBorder="1" applyAlignment="1" applyProtection="1">
      <alignment horizontal="left" vertical="center" indent="2"/>
      <protection locked="0"/>
    </xf>
    <xf numFmtId="0" fontId="0" fillId="0" borderId="11" xfId="0" applyBorder="1" applyAlignment="1" applyProtection="1">
      <alignment horizontal="left" vertical="center" indent="2"/>
      <protection locked="0"/>
    </xf>
    <xf numFmtId="9" fontId="4" fillId="0" borderId="0" xfId="0" applyNumberFormat="1" applyFont="1" applyBorder="1" applyAlignment="1" applyProtection="1">
      <alignment horizontal="center" vertical="center" wrapText="1"/>
      <protection locked="0"/>
    </xf>
    <xf numFmtId="176" fontId="0" fillId="0" borderId="12" xfId="0" applyNumberFormat="1" applyFont="1" applyBorder="1" applyAlignment="1" applyProtection="1">
      <alignment horizontal="right" vertical="center"/>
      <protection locked="0" hidden="1"/>
    </xf>
    <xf numFmtId="0" fontId="15" fillId="0" borderId="2" xfId="0" applyFont="1" applyFill="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6" fillId="4" borderId="13" xfId="0" applyFont="1" applyFill="1" applyBorder="1" applyAlignment="1" applyProtection="1">
      <alignment horizontal="distributed" vertical="center" indent="1"/>
      <protection locked="0"/>
    </xf>
    <xf numFmtId="0" fontId="6" fillId="4" borderId="14" xfId="0" applyFont="1" applyFill="1" applyBorder="1" applyAlignment="1" applyProtection="1">
      <alignment horizontal="distributed" vertical="center" indent="1"/>
      <protection locked="0"/>
    </xf>
    <xf numFmtId="0" fontId="6" fillId="4" borderId="15" xfId="0" applyFont="1" applyFill="1" applyBorder="1" applyAlignment="1" applyProtection="1">
      <alignment horizontal="distributed" vertical="center" indent="1"/>
      <protection locked="0"/>
    </xf>
    <xf numFmtId="0" fontId="0" fillId="0" borderId="13" xfId="0" applyFont="1" applyFill="1" applyBorder="1" applyAlignment="1" applyProtection="1">
      <alignment horizontal="left" vertical="center" indent="2"/>
      <protection locked="0"/>
    </xf>
    <xf numFmtId="0" fontId="0" fillId="0" borderId="14" xfId="0" applyBorder="1" applyAlignment="1" applyProtection="1">
      <alignment horizontal="left" vertical="center" indent="2"/>
      <protection locked="0"/>
    </xf>
    <xf numFmtId="0" fontId="6" fillId="4" borderId="2" xfId="0" quotePrefix="1" applyFont="1" applyFill="1" applyBorder="1" applyAlignment="1" applyProtection="1">
      <alignment horizontal="distributed" vertical="center" indent="4"/>
      <protection locked="0"/>
    </xf>
    <xf numFmtId="0" fontId="6" fillId="4" borderId="4" xfId="0" quotePrefix="1" applyFont="1" applyFill="1" applyBorder="1" applyAlignment="1" applyProtection="1">
      <alignment horizontal="distributed" vertical="center" indent="4"/>
      <protection locked="0"/>
    </xf>
    <xf numFmtId="0" fontId="6" fillId="4" borderId="3" xfId="0" quotePrefix="1" applyFont="1" applyFill="1" applyBorder="1" applyAlignment="1" applyProtection="1">
      <alignment horizontal="distributed" vertical="center" indent="4"/>
      <protection locked="0"/>
    </xf>
    <xf numFmtId="0" fontId="5" fillId="0" borderId="12" xfId="0" quotePrefix="1" applyFont="1" applyFill="1" applyBorder="1" applyAlignment="1" applyProtection="1">
      <alignment horizontal="distributed" vertical="center"/>
      <protection locked="0"/>
    </xf>
    <xf numFmtId="0" fontId="0" fillId="4"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quotePrefix="1" applyFont="1" applyFill="1" applyBorder="1" applyAlignment="1" applyProtection="1">
      <alignment vertical="center" wrapText="1"/>
      <protection locked="0"/>
    </xf>
    <xf numFmtId="0" fontId="0" fillId="4" borderId="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56" fontId="0" fillId="0" borderId="5" xfId="0" applyNumberFormat="1" applyFont="1" applyFill="1" applyBorder="1" applyAlignment="1" applyProtection="1">
      <alignment horizontal="center" vertical="center" wrapText="1"/>
      <protection locked="0"/>
    </xf>
    <xf numFmtId="56" fontId="0" fillId="0" borderId="7" xfId="0" applyNumberFormat="1" applyFont="1" applyFill="1" applyBorder="1" applyAlignment="1" applyProtection="1">
      <alignment horizontal="center" vertical="center"/>
      <protection locked="0"/>
    </xf>
    <xf numFmtId="56" fontId="0" fillId="0" borderId="6" xfId="0" applyNumberFormat="1" applyFont="1" applyFill="1" applyBorder="1" applyAlignment="1" applyProtection="1">
      <alignment horizontal="center" vertical="center"/>
      <protection locked="0"/>
    </xf>
    <xf numFmtId="56" fontId="0" fillId="0" borderId="8" xfId="0" applyNumberFormat="1" applyFont="1" applyFill="1" applyBorder="1" applyAlignment="1" applyProtection="1">
      <alignment horizontal="center" vertical="center"/>
      <protection locked="0"/>
    </xf>
    <xf numFmtId="56" fontId="0" fillId="0" borderId="0" xfId="0" applyNumberFormat="1" applyFont="1" applyFill="1" applyBorder="1" applyAlignment="1" applyProtection="1">
      <alignment horizontal="center" vertical="center"/>
      <protection locked="0"/>
    </xf>
    <xf numFmtId="56" fontId="0" fillId="0" borderId="9" xfId="0" applyNumberFormat="1" applyFont="1" applyFill="1" applyBorder="1" applyAlignment="1" applyProtection="1">
      <alignment horizontal="center" vertical="center"/>
      <protection locked="0"/>
    </xf>
    <xf numFmtId="56" fontId="0" fillId="0" borderId="10" xfId="0" applyNumberFormat="1" applyFont="1" applyFill="1" applyBorder="1" applyAlignment="1" applyProtection="1">
      <alignment horizontal="center" vertical="center"/>
      <protection locked="0"/>
    </xf>
    <xf numFmtId="56" fontId="0" fillId="0" borderId="12" xfId="0" applyNumberFormat="1" applyFont="1" applyFill="1" applyBorder="1" applyAlignment="1" applyProtection="1">
      <alignment horizontal="center" vertical="center"/>
      <protection locked="0"/>
    </xf>
    <xf numFmtId="56" fontId="0" fillId="0" borderId="11" xfId="0" applyNumberFormat="1" applyFont="1" applyFill="1" applyBorder="1" applyAlignment="1" applyProtection="1">
      <alignment horizontal="center" vertical="center"/>
      <protection locked="0"/>
    </xf>
    <xf numFmtId="0" fontId="0" fillId="0" borderId="2" xfId="0" quotePrefix="1" applyFont="1" applyFill="1" applyBorder="1" applyAlignment="1" applyProtection="1">
      <alignment vertical="center" wrapText="1"/>
      <protection locked="0"/>
    </xf>
    <xf numFmtId="0" fontId="0" fillId="4" borderId="2" xfId="0" quotePrefix="1" applyFont="1" applyFill="1" applyBorder="1" applyAlignment="1" applyProtection="1">
      <alignment horizontal="distributed" vertical="center" indent="1"/>
      <protection locked="0"/>
    </xf>
    <xf numFmtId="0" fontId="0" fillId="4" borderId="4" xfId="0" quotePrefix="1" applyFont="1" applyFill="1" applyBorder="1" applyAlignment="1" applyProtection="1">
      <alignment horizontal="distributed" vertical="center" indent="1"/>
      <protection locked="0"/>
    </xf>
    <xf numFmtId="0" fontId="0" fillId="4" borderId="3" xfId="0" quotePrefix="1" applyFont="1" applyFill="1" applyBorder="1" applyAlignment="1" applyProtection="1">
      <alignment horizontal="distributed" vertical="center" indent="1"/>
      <protection locked="0"/>
    </xf>
    <xf numFmtId="0" fontId="0" fillId="0" borderId="5" xfId="0" quotePrefix="1" applyFont="1" applyFill="1" applyBorder="1" applyAlignment="1" applyProtection="1">
      <alignment horizontal="left" vertical="center" wrapText="1" indent="2"/>
      <protection locked="0"/>
    </xf>
    <xf numFmtId="0" fontId="0" fillId="0" borderId="7" xfId="0" applyBorder="1" applyAlignment="1" applyProtection="1">
      <alignment horizontal="left" vertical="center" wrapText="1" indent="2"/>
      <protection locked="0"/>
    </xf>
    <xf numFmtId="0" fontId="0" fillId="0" borderId="6" xfId="0" applyBorder="1" applyAlignment="1" applyProtection="1">
      <alignment horizontal="left" vertical="center" wrapText="1" indent="2"/>
      <protection locked="0"/>
    </xf>
    <xf numFmtId="0" fontId="0" fillId="4" borderId="8" xfId="0" quotePrefix="1" applyFont="1" applyFill="1" applyBorder="1" applyAlignment="1" applyProtection="1">
      <alignment horizontal="distributed" vertical="center" indent="1"/>
      <protection locked="0"/>
    </xf>
    <xf numFmtId="0" fontId="0" fillId="4" borderId="0" xfId="0" quotePrefix="1" applyFont="1" applyFill="1" applyBorder="1" applyAlignment="1" applyProtection="1">
      <alignment horizontal="distributed" vertical="center" indent="1"/>
      <protection locked="0"/>
    </xf>
    <xf numFmtId="0" fontId="0" fillId="4" borderId="2" xfId="0" applyFont="1" applyFill="1" applyBorder="1" applyAlignment="1" applyProtection="1">
      <alignment horizontal="distributed" vertical="center" indent="1"/>
      <protection locked="0"/>
    </xf>
    <xf numFmtId="0" fontId="0" fillId="4" borderId="4" xfId="0" applyFont="1" applyFill="1" applyBorder="1" applyAlignment="1" applyProtection="1">
      <alignment horizontal="distributed" vertical="center" indent="1"/>
      <protection locked="0"/>
    </xf>
    <xf numFmtId="0" fontId="0" fillId="0" borderId="8" xfId="0" quotePrefix="1" applyFont="1" applyFill="1" applyBorder="1" applyAlignment="1" applyProtection="1">
      <alignment horizontal="center" vertical="center"/>
      <protection locked="0"/>
    </xf>
    <xf numFmtId="0" fontId="0" fillId="0" borderId="0" xfId="0" quotePrefix="1" applyFont="1" applyFill="1" applyBorder="1" applyAlignment="1" applyProtection="1">
      <alignment horizontal="center" vertical="center"/>
      <protection locked="0"/>
    </xf>
    <xf numFmtId="0" fontId="0" fillId="0" borderId="9" xfId="0" quotePrefix="1" applyFont="1" applyFill="1" applyBorder="1" applyAlignment="1" applyProtection="1">
      <alignment horizontal="center" vertical="center"/>
      <protection locked="0"/>
    </xf>
    <xf numFmtId="0" fontId="0" fillId="0" borderId="10" xfId="0" quotePrefix="1" applyFont="1" applyFill="1" applyBorder="1" applyAlignment="1" applyProtection="1">
      <alignment horizontal="center" vertical="center"/>
      <protection locked="0"/>
    </xf>
    <xf numFmtId="0" fontId="0" fillId="0" borderId="12" xfId="0" quotePrefix="1" applyFont="1" applyFill="1" applyBorder="1" applyAlignment="1" applyProtection="1">
      <alignment horizontal="center" vertical="center"/>
      <protection locked="0"/>
    </xf>
    <xf numFmtId="0" fontId="0" fillId="0" borderId="11" xfId="0" quotePrefix="1" applyFont="1" applyFill="1" applyBorder="1" applyAlignment="1" applyProtection="1">
      <alignment horizontal="center" vertical="center"/>
      <protection locked="0"/>
    </xf>
    <xf numFmtId="0" fontId="7" fillId="0" borderId="5" xfId="0" quotePrefix="1" applyFont="1" applyFill="1" applyBorder="1" applyAlignment="1" applyProtection="1">
      <alignment horizontal="left" vertical="center" wrapText="1" indent="2"/>
      <protection locked="0"/>
    </xf>
    <xf numFmtId="0" fontId="0" fillId="0" borderId="1" xfId="0" applyFont="1" applyFill="1" applyBorder="1" applyAlignment="1" applyProtection="1">
      <alignment horizontal="center" vertical="center"/>
      <protection locked="0"/>
    </xf>
    <xf numFmtId="0" fontId="0" fillId="0" borderId="2" xfId="0" quotePrefix="1" applyFont="1" applyBorder="1" applyAlignment="1" applyProtection="1">
      <alignment horizontal="center" vertical="center"/>
      <protection locked="0" hidden="1"/>
    </xf>
    <xf numFmtId="0" fontId="0" fillId="0" borderId="4" xfId="0" quotePrefix="1" applyFont="1" applyBorder="1" applyAlignment="1" applyProtection="1">
      <alignment horizontal="center" vertical="center"/>
      <protection locked="0" hidden="1"/>
    </xf>
    <xf numFmtId="0" fontId="0" fillId="0" borderId="3" xfId="0" quotePrefix="1" applyFont="1" applyBorder="1" applyAlignment="1" applyProtection="1">
      <alignment horizontal="center" vertical="center"/>
      <protection locked="0" hidden="1"/>
    </xf>
    <xf numFmtId="0" fontId="2" fillId="0" borderId="0" xfId="0" quotePrefix="1" applyFont="1" applyAlignment="1" applyProtection="1">
      <alignment horizontal="center" vertical="center"/>
      <protection locked="0"/>
    </xf>
    <xf numFmtId="0" fontId="0" fillId="4" borderId="5" xfId="0" quotePrefix="1" applyFont="1" applyFill="1" applyBorder="1" applyAlignment="1" applyProtection="1">
      <alignment horizontal="distributed" vertical="center" indent="1"/>
      <protection locked="0"/>
    </xf>
    <xf numFmtId="0" fontId="0" fillId="4" borderId="7" xfId="0" quotePrefix="1" applyFont="1" applyFill="1" applyBorder="1" applyAlignment="1" applyProtection="1">
      <alignment horizontal="distributed" vertical="center" indent="1"/>
      <protection locked="0"/>
    </xf>
    <xf numFmtId="0" fontId="0" fillId="4" borderId="6" xfId="0" quotePrefix="1" applyFont="1" applyFill="1" applyBorder="1" applyAlignment="1" applyProtection="1">
      <alignment horizontal="distributed" vertical="center" indent="1"/>
      <protection locked="0"/>
    </xf>
    <xf numFmtId="0" fontId="0" fillId="4" borderId="9" xfId="0" quotePrefix="1" applyFont="1" applyFill="1" applyBorder="1" applyAlignment="1" applyProtection="1">
      <alignment horizontal="distributed" vertical="center" indent="1"/>
      <protection locked="0"/>
    </xf>
    <xf numFmtId="0" fontId="0" fillId="2" borderId="2" xfId="0" quotePrefix="1" applyFont="1" applyFill="1" applyBorder="1" applyAlignment="1" applyProtection="1">
      <alignment horizontal="center" vertical="center"/>
      <protection locked="0"/>
    </xf>
    <xf numFmtId="0" fontId="0" fillId="2" borderId="4" xfId="0" quotePrefix="1" applyFont="1" applyFill="1" applyBorder="1" applyAlignment="1" applyProtection="1">
      <alignment horizontal="center" vertical="center"/>
      <protection locked="0"/>
    </xf>
    <xf numFmtId="0" fontId="0" fillId="2" borderId="3" xfId="0" quotePrefix="1"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0" borderId="2" xfId="0" quotePrefix="1" applyFont="1" applyBorder="1" applyAlignment="1" applyProtection="1">
      <alignment horizontal="center" vertical="center"/>
      <protection locked="0"/>
    </xf>
    <xf numFmtId="0" fontId="0" fillId="0" borderId="3" xfId="0" quotePrefix="1" applyFont="1" applyBorder="1" applyAlignment="1" applyProtection="1">
      <alignment horizontal="center" vertical="center"/>
      <protection locked="0"/>
    </xf>
    <xf numFmtId="0" fontId="0" fillId="0" borderId="1" xfId="0" quotePrefix="1" applyFont="1" applyBorder="1" applyAlignment="1" applyProtection="1">
      <alignment horizontal="center" vertical="center"/>
      <protection locked="0" hidden="1"/>
    </xf>
    <xf numFmtId="0" fontId="0" fillId="0" borderId="1" xfId="0" applyFont="1" applyFill="1" applyBorder="1" applyAlignment="1" applyProtection="1">
      <alignment horizontal="center" vertical="center"/>
      <protection locked="0" hidden="1"/>
    </xf>
    <xf numFmtId="0" fontId="0" fillId="0" borderId="2" xfId="0" quotePrefix="1" applyFont="1" applyFill="1" applyBorder="1" applyAlignment="1" applyProtection="1">
      <alignment horizontal="center" vertical="center"/>
      <protection locked="0" hidden="1"/>
    </xf>
    <xf numFmtId="0" fontId="0" fillId="0" borderId="4" xfId="0" quotePrefix="1" applyFont="1" applyFill="1" applyBorder="1" applyAlignment="1" applyProtection="1">
      <alignment horizontal="center" vertical="center"/>
      <protection locked="0" hidden="1"/>
    </xf>
    <xf numFmtId="0" fontId="0" fillId="0" borderId="3" xfId="0" quotePrefix="1" applyFont="1" applyFill="1" applyBorder="1" applyAlignment="1" applyProtection="1">
      <alignment horizontal="center" vertical="center"/>
      <protection locked="0" hidden="1"/>
    </xf>
    <xf numFmtId="0" fontId="0" fillId="0" borderId="1" xfId="0" quotePrefix="1" applyFont="1" applyFill="1" applyBorder="1" applyAlignment="1" applyProtection="1">
      <alignment horizontal="center" vertical="center"/>
      <protection locked="0" hidden="1"/>
    </xf>
    <xf numFmtId="0" fontId="2" fillId="0" borderId="0" xfId="0" applyFont="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5" xfId="0" quotePrefix="1" applyFont="1" applyFill="1" applyBorder="1" applyAlignment="1" applyProtection="1">
      <alignment horizontal="center" vertical="center"/>
      <protection locked="0"/>
    </xf>
    <xf numFmtId="0" fontId="0" fillId="0" borderId="7" xfId="0" quotePrefix="1" applyFont="1" applyFill="1" applyBorder="1" applyAlignment="1" applyProtection="1">
      <alignment horizontal="center" vertical="center"/>
      <protection locked="0"/>
    </xf>
    <xf numFmtId="0" fontId="0" fillId="0" borderId="6" xfId="0" quotePrefix="1" applyFont="1" applyFill="1" applyBorder="1" applyAlignment="1" applyProtection="1">
      <alignment horizontal="center" vertical="center"/>
      <protection locked="0"/>
    </xf>
    <xf numFmtId="0" fontId="0" fillId="0" borderId="4" xfId="0" applyBorder="1" applyAlignment="1" applyProtection="1">
      <alignment vertical="center" wrapText="1"/>
      <protection locked="0"/>
    </xf>
  </cellXfs>
  <cellStyles count="1">
    <cellStyle name="標準" xfId="0" builtinId="0"/>
  </cellStyles>
  <dxfs count="1">
    <dxf>
      <fill>
        <patternFill>
          <bgColor rgb="FFFF00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151"/>
  <sheetViews>
    <sheetView tabSelected="1" view="pageBreakPreview" zoomScaleNormal="100" zoomScaleSheetLayoutView="100" workbookViewId="0">
      <selection sqref="A1:N1"/>
    </sheetView>
  </sheetViews>
  <sheetFormatPr defaultColWidth="9" defaultRowHeight="13.5"/>
  <cols>
    <col min="1" max="1" width="5.625" style="2" customWidth="1"/>
    <col min="2" max="2" width="7.125" style="2" customWidth="1"/>
    <col min="3" max="3" width="5.625" style="2" customWidth="1"/>
    <col min="4" max="4" width="12.375" style="2" customWidth="1"/>
    <col min="5" max="5" width="11.375" style="2" customWidth="1"/>
    <col min="6" max="6" width="5.625" style="2" customWidth="1"/>
    <col min="7" max="7" width="3.625" style="2" customWidth="1"/>
    <col min="8" max="8" width="5.125" style="2" customWidth="1"/>
    <col min="9" max="9" width="4.625" style="2" customWidth="1"/>
    <col min="10" max="10" width="6.625" style="2" customWidth="1"/>
    <col min="11" max="11" width="11.625" style="2" customWidth="1"/>
    <col min="12" max="12" width="6.625" style="2" customWidth="1"/>
    <col min="13" max="13" width="5.125" style="2" customWidth="1"/>
    <col min="14" max="14" width="3.625" style="2" customWidth="1"/>
    <col min="15" max="15" width="2.875" style="2" hidden="1" customWidth="1"/>
    <col min="16" max="16" width="4.375" style="2" hidden="1" customWidth="1"/>
    <col min="17" max="18" width="5.375" style="2" hidden="1" customWidth="1"/>
    <col min="19" max="19" width="4.875" style="2" hidden="1" customWidth="1"/>
    <col min="20" max="20" width="5.25" style="2" hidden="1" customWidth="1"/>
    <col min="21" max="21" width="5" style="2" hidden="1" customWidth="1"/>
    <col min="22" max="22" width="5.375" style="2" hidden="1" customWidth="1"/>
    <col min="23" max="23" width="3.5" style="2" hidden="1" customWidth="1"/>
    <col min="24" max="24" width="3.375" style="2" hidden="1" customWidth="1"/>
    <col min="25" max="25" width="3.5" style="2" hidden="1" customWidth="1"/>
    <col min="26" max="26" width="3.375" style="2" hidden="1" customWidth="1"/>
    <col min="27" max="27" width="5.375" style="2" hidden="1" customWidth="1"/>
    <col min="28" max="28" width="5.25" style="2" hidden="1" customWidth="1"/>
    <col min="29" max="29" width="3.375" style="2" hidden="1" customWidth="1"/>
    <col min="30" max="30" width="3.5" style="2" hidden="1" customWidth="1"/>
    <col min="31" max="32" width="3.375" style="2" hidden="1" customWidth="1"/>
    <col min="33" max="33" width="5.375" style="2" hidden="1" customWidth="1"/>
    <col min="34" max="34" width="3.375" style="2" hidden="1" customWidth="1"/>
    <col min="35" max="35" width="5.375" style="2" hidden="1" customWidth="1"/>
    <col min="36" max="36" width="5.25" style="2" hidden="1" customWidth="1"/>
    <col min="37" max="37" width="3.5" style="2" hidden="1" customWidth="1"/>
    <col min="38" max="38" width="3.375" style="2" hidden="1" customWidth="1"/>
    <col min="39" max="39" width="3.5" style="2" hidden="1" customWidth="1"/>
    <col min="40" max="40" width="3.375" style="2" hidden="1" customWidth="1"/>
    <col min="41" max="41" width="3.5" style="2" hidden="1" customWidth="1"/>
    <col min="42" max="42" width="3.375" style="2" hidden="1" customWidth="1"/>
    <col min="43" max="43" width="5.375" style="2" hidden="1" customWidth="1"/>
    <col min="44" max="16384" width="9" style="2"/>
  </cols>
  <sheetData>
    <row r="1" spans="1:21" ht="18.75" customHeight="1">
      <c r="A1" s="261" t="s">
        <v>146</v>
      </c>
      <c r="B1" s="261"/>
      <c r="C1" s="261"/>
      <c r="D1" s="261"/>
      <c r="E1" s="261"/>
      <c r="F1" s="261"/>
      <c r="G1" s="261"/>
      <c r="H1" s="261"/>
      <c r="I1" s="261"/>
      <c r="J1" s="261"/>
      <c r="K1" s="261"/>
      <c r="L1" s="261"/>
      <c r="M1" s="261"/>
      <c r="N1" s="261"/>
      <c r="O1" s="1"/>
    </row>
    <row r="3" spans="1:21" s="4" customFormat="1" ht="14.25">
      <c r="A3" s="3" t="s">
        <v>0</v>
      </c>
    </row>
    <row r="4" spans="1:21" s="6" customFormat="1" ht="13.5" customHeight="1">
      <c r="A4" s="5" t="s">
        <v>1</v>
      </c>
      <c r="B4" s="5"/>
    </row>
    <row r="5" spans="1:21" s="6" customFormat="1" ht="13.5" customHeight="1">
      <c r="A5" s="5" t="s">
        <v>2</v>
      </c>
      <c r="B5" s="5"/>
    </row>
    <row r="6" spans="1:21" ht="11.1" customHeight="1">
      <c r="A6" s="7"/>
      <c r="B6" s="7"/>
      <c r="C6" s="8"/>
    </row>
    <row r="7" spans="1:21" s="4" customFormat="1" ht="12.75" customHeight="1">
      <c r="A7" s="3" t="s">
        <v>3</v>
      </c>
    </row>
    <row r="8" spans="1:21" s="6" customFormat="1" ht="13.5" customHeight="1">
      <c r="A8" s="5" t="s">
        <v>4</v>
      </c>
      <c r="B8" s="5"/>
    </row>
    <row r="9" spans="1:21" s="6" customFormat="1" ht="13.5" customHeight="1">
      <c r="A9" s="9" t="s">
        <v>5</v>
      </c>
      <c r="B9" s="10"/>
    </row>
    <row r="10" spans="1:21" s="6" customFormat="1" ht="13.5" customHeight="1">
      <c r="A10" s="11" t="s">
        <v>6</v>
      </c>
      <c r="B10" s="12"/>
    </row>
    <row r="11" spans="1:21" ht="11.1" customHeight="1"/>
    <row r="12" spans="1:21" ht="14.25">
      <c r="A12" s="3" t="s">
        <v>7</v>
      </c>
      <c r="B12" s="4"/>
      <c r="D12" s="13"/>
      <c r="T12" s="2" t="s">
        <v>8</v>
      </c>
    </row>
    <row r="13" spans="1:21" s="16" customFormat="1" ht="13.5" customHeight="1">
      <c r="A13" s="14" t="str">
        <f>DBCS(T13)&amp;"人　（１５人　×　６回）"</f>
        <v>９０人　（１５人　×　６回）</v>
      </c>
      <c r="B13" s="15"/>
      <c r="T13" s="17">
        <v>90</v>
      </c>
      <c r="U13" s="16" t="s">
        <v>9</v>
      </c>
    </row>
    <row r="14" spans="1:21" ht="13.5" customHeight="1">
      <c r="A14" s="10" t="s">
        <v>10</v>
      </c>
      <c r="B14" s="10"/>
    </row>
    <row r="15" spans="1:21" ht="11.1" customHeight="1"/>
    <row r="16" spans="1:21" s="4" customFormat="1" ht="14.25">
      <c r="A16" s="18" t="s">
        <v>11</v>
      </c>
      <c r="B16" s="19"/>
    </row>
    <row r="17" spans="1:43" ht="13.5" customHeight="1">
      <c r="A17" s="252" t="s">
        <v>12</v>
      </c>
      <c r="B17" s="247"/>
      <c r="C17" s="243" t="s">
        <v>13</v>
      </c>
      <c r="D17" s="244"/>
      <c r="E17" s="244"/>
      <c r="F17" s="245"/>
      <c r="G17" s="243" t="s">
        <v>14</v>
      </c>
      <c r="H17" s="244"/>
      <c r="I17" s="245"/>
      <c r="J17" s="243" t="s">
        <v>13</v>
      </c>
      <c r="K17" s="244"/>
      <c r="L17" s="244"/>
      <c r="M17" s="244"/>
      <c r="N17" s="245"/>
      <c r="O17" s="20"/>
      <c r="T17" s="21" t="s">
        <v>15</v>
      </c>
      <c r="U17" s="22">
        <v>1</v>
      </c>
      <c r="V17" s="23" t="s">
        <v>16</v>
      </c>
      <c r="W17" s="22">
        <v>9</v>
      </c>
      <c r="X17" s="23" t="s">
        <v>17</v>
      </c>
      <c r="Y17" s="22">
        <v>18</v>
      </c>
      <c r="Z17" s="23" t="s">
        <v>18</v>
      </c>
      <c r="AA17" s="24" t="str">
        <f>TEXT(("R"&amp;U17&amp;"/"&amp;W17&amp;"/"&amp;Y17)*1,"!（aaa!）")</f>
        <v>（水）</v>
      </c>
      <c r="AB17" s="21" t="s">
        <v>15</v>
      </c>
      <c r="AC17" s="22">
        <v>1</v>
      </c>
      <c r="AD17" s="23" t="s">
        <v>16</v>
      </c>
      <c r="AE17" s="22">
        <v>9</v>
      </c>
      <c r="AF17" s="23" t="s">
        <v>17</v>
      </c>
      <c r="AG17" s="22">
        <v>19</v>
      </c>
      <c r="AH17" s="23" t="s">
        <v>18</v>
      </c>
      <c r="AI17" s="24" t="str">
        <f>TEXT(("R"&amp;AC17&amp;"/"&amp;AE17&amp;"/"&amp;AG17)*1,"!（aaa!）")</f>
        <v>（木）</v>
      </c>
      <c r="AJ17" s="21" t="s">
        <v>15</v>
      </c>
      <c r="AK17" s="22">
        <v>1</v>
      </c>
      <c r="AL17" s="23" t="s">
        <v>16</v>
      </c>
      <c r="AM17" s="22">
        <v>9</v>
      </c>
      <c r="AN17" s="23" t="s">
        <v>17</v>
      </c>
      <c r="AO17" s="22">
        <v>20</v>
      </c>
      <c r="AP17" s="23" t="s">
        <v>18</v>
      </c>
      <c r="AQ17" s="24" t="str">
        <f>TEXT(("R"&amp;AK17&amp;"/"&amp;AM17&amp;"/"&amp;AO17)*1,"!（aaa!）")</f>
        <v>（金）</v>
      </c>
    </row>
    <row r="18" spans="1:43" ht="13.5" customHeight="1">
      <c r="A18" s="248" t="s">
        <v>19</v>
      </c>
      <c r="B18" s="250"/>
      <c r="C18" s="260" t="str">
        <f>"①"&amp;T17&amp;"元"&amp;V17&amp;DBCS(W17)&amp;X17&amp;DBCS(Y17)&amp;Z17&amp;AA17</f>
        <v>①令和元年９月１８日（水）</v>
      </c>
      <c r="D18" s="260"/>
      <c r="E18" s="260"/>
      <c r="F18" s="260"/>
      <c r="G18" s="266" t="s">
        <v>20</v>
      </c>
      <c r="H18" s="267"/>
      <c r="I18" s="268"/>
      <c r="J18" s="257" t="str">
        <f>"④"&amp;T18&amp;"元"&amp;V18&amp;DBCS(W18)&amp;X18&amp;DBCS(Y18)&amp;Z18&amp;AA18</f>
        <v>④令和元年１１月２０日（水）</v>
      </c>
      <c r="K18" s="258"/>
      <c r="L18" s="258"/>
      <c r="M18" s="258"/>
      <c r="N18" s="259"/>
      <c r="O18" s="20"/>
      <c r="T18" s="21" t="s">
        <v>15</v>
      </c>
      <c r="U18" s="22">
        <v>1</v>
      </c>
      <c r="V18" s="23" t="s">
        <v>16</v>
      </c>
      <c r="W18" s="22">
        <v>11</v>
      </c>
      <c r="X18" s="23" t="s">
        <v>17</v>
      </c>
      <c r="Y18" s="22">
        <v>20</v>
      </c>
      <c r="Z18" s="23" t="s">
        <v>18</v>
      </c>
      <c r="AA18" s="24" t="str">
        <f>TEXT(("R"&amp;U18&amp;"/"&amp;W18&amp;"/"&amp;Y18)*1,"!（aaa!）")</f>
        <v>（水）</v>
      </c>
      <c r="AB18" s="21" t="s">
        <v>15</v>
      </c>
      <c r="AC18" s="22">
        <v>1</v>
      </c>
      <c r="AD18" s="23" t="s">
        <v>16</v>
      </c>
      <c r="AE18" s="22">
        <v>11</v>
      </c>
      <c r="AF18" s="23" t="s">
        <v>17</v>
      </c>
      <c r="AG18" s="22">
        <v>21</v>
      </c>
      <c r="AH18" s="23" t="s">
        <v>18</v>
      </c>
      <c r="AI18" s="24" t="str">
        <f>TEXT(("R"&amp;AC18&amp;"/"&amp;AE18&amp;"/"&amp;AG18)*1,"!（aaa!）")</f>
        <v>（木）</v>
      </c>
      <c r="AJ18" s="21" t="s">
        <v>15</v>
      </c>
      <c r="AK18" s="22">
        <v>1</v>
      </c>
      <c r="AL18" s="23" t="s">
        <v>16</v>
      </c>
      <c r="AM18" s="22">
        <v>11</v>
      </c>
      <c r="AN18" s="23" t="s">
        <v>17</v>
      </c>
      <c r="AO18" s="22">
        <v>22</v>
      </c>
      <c r="AP18" s="23" t="s">
        <v>18</v>
      </c>
      <c r="AQ18" s="24" t="str">
        <f>TEXT(("R"&amp;AK18&amp;"/"&amp;AM18&amp;"/"&amp;AO18)*1,"!（aaa!）")</f>
        <v>（金）</v>
      </c>
    </row>
    <row r="19" spans="1:43" ht="13.5" customHeight="1">
      <c r="A19" s="262"/>
      <c r="B19" s="263"/>
      <c r="C19" s="260" t="str">
        <f>"②"&amp;AB17&amp;"元"&amp;AD17&amp;DBCS(AE17)&amp;AF17&amp;DBCS(AG17)&amp;AH17&amp;AI17</f>
        <v>②令和元年９月１９日（木）</v>
      </c>
      <c r="D19" s="260"/>
      <c r="E19" s="260"/>
      <c r="F19" s="260"/>
      <c r="G19" s="227"/>
      <c r="H19" s="228"/>
      <c r="I19" s="229"/>
      <c r="J19" s="257" t="str">
        <f>"⑤"&amp;AB18&amp;"元"&amp;AD18&amp;DBCS(AE18)&amp;AF18&amp;DBCS(AG18)&amp;AH18&amp;AI18</f>
        <v>⑤令和元年１１月２１日（木）</v>
      </c>
      <c r="K19" s="258"/>
      <c r="L19" s="258"/>
      <c r="M19" s="258"/>
      <c r="N19" s="259"/>
      <c r="O19" s="20"/>
    </row>
    <row r="20" spans="1:43" ht="13.5" customHeight="1">
      <c r="A20" s="264"/>
      <c r="B20" s="265"/>
      <c r="C20" s="260" t="str">
        <f>"③"&amp;AJ17&amp;"元"&amp;AL17&amp;DBCS(AM17)&amp;AN17&amp;DBCS(AO17)&amp;AP17&amp;AQ17</f>
        <v>③令和元年９月２０日（金）</v>
      </c>
      <c r="D20" s="260"/>
      <c r="E20" s="260"/>
      <c r="F20" s="260"/>
      <c r="G20" s="230"/>
      <c r="H20" s="231"/>
      <c r="I20" s="232"/>
      <c r="J20" s="260" t="str">
        <f>"⑥"&amp;AJ18&amp;"元"&amp;AL18&amp;DBCS(AM18)&amp;AN18&amp;DBCS(AO18)&amp;AP18&amp;AQ18</f>
        <v>⑥令和元年１１月２２日（金）</v>
      </c>
      <c r="K20" s="260"/>
      <c r="L20" s="260"/>
      <c r="M20" s="260"/>
      <c r="N20" s="260"/>
      <c r="O20" s="20"/>
    </row>
    <row r="21" spans="1:43" ht="13.5" customHeight="1">
      <c r="A21" s="12" t="s">
        <v>21</v>
      </c>
      <c r="B21" s="12"/>
      <c r="U21" s="25"/>
    </row>
    <row r="22" spans="1:43" ht="13.5" customHeight="1">
      <c r="A22" s="26" t="s">
        <v>22</v>
      </c>
      <c r="B22" s="26"/>
      <c r="C22" s="27"/>
      <c r="D22" s="27"/>
      <c r="E22" s="27"/>
      <c r="F22" s="27"/>
      <c r="G22" s="27"/>
      <c r="H22" s="27"/>
      <c r="I22" s="27"/>
      <c r="J22" s="27"/>
      <c r="K22" s="27"/>
      <c r="L22" s="27"/>
      <c r="M22" s="27"/>
    </row>
    <row r="23" spans="1:43" ht="11.1" customHeight="1">
      <c r="C23" s="27"/>
      <c r="D23" s="27"/>
      <c r="E23" s="27"/>
      <c r="F23" s="27"/>
      <c r="G23" s="27"/>
      <c r="H23" s="27"/>
      <c r="I23" s="27"/>
      <c r="J23" s="27"/>
      <c r="K23" s="27"/>
      <c r="L23" s="27"/>
      <c r="M23" s="27"/>
    </row>
    <row r="24" spans="1:43" ht="14.25">
      <c r="A24" s="28" t="s">
        <v>23</v>
      </c>
      <c r="B24" s="29"/>
      <c r="D24" s="13"/>
    </row>
    <row r="25" spans="1:43" ht="13.5" customHeight="1">
      <c r="A25" s="5" t="s">
        <v>24</v>
      </c>
      <c r="B25" s="5"/>
      <c r="D25" s="13"/>
    </row>
    <row r="26" spans="1:43" ht="11.1" customHeight="1"/>
    <row r="27" spans="1:43" ht="14.25">
      <c r="A27" s="28" t="s">
        <v>25</v>
      </c>
      <c r="B27" s="29"/>
      <c r="O27" s="30"/>
    </row>
    <row r="28" spans="1:43" ht="13.5" customHeight="1">
      <c r="A28" s="31" t="s">
        <v>26</v>
      </c>
      <c r="B28" s="31"/>
      <c r="O28" s="20"/>
    </row>
    <row r="29" spans="1:43" ht="11.1" customHeight="1">
      <c r="A29" s="13"/>
      <c r="B29" s="13"/>
      <c r="O29" s="20"/>
    </row>
    <row r="30" spans="1:43" s="34" customFormat="1" ht="14.25">
      <c r="A30" s="32" t="s">
        <v>27</v>
      </c>
      <c r="B30" s="33"/>
      <c r="C30" s="16"/>
      <c r="D30" s="16"/>
      <c r="E30" s="16"/>
      <c r="F30" s="16"/>
      <c r="G30" s="16"/>
      <c r="H30" s="16"/>
      <c r="I30" s="16"/>
      <c r="J30" s="16"/>
      <c r="K30" s="16"/>
      <c r="L30" s="16"/>
      <c r="M30" s="16"/>
      <c r="N30" s="16"/>
      <c r="O30" s="20"/>
    </row>
    <row r="31" spans="1:43" s="34" customFormat="1" ht="13.5" customHeight="1">
      <c r="A31" s="15" t="s">
        <v>28</v>
      </c>
      <c r="B31" s="15"/>
      <c r="O31" s="20"/>
    </row>
    <row r="32" spans="1:43" s="34" customFormat="1" ht="13.5" customHeight="1">
      <c r="A32" s="35" t="s">
        <v>29</v>
      </c>
      <c r="B32" s="35"/>
      <c r="C32" s="16"/>
      <c r="D32" s="16"/>
      <c r="E32" s="16"/>
      <c r="F32" s="16"/>
      <c r="G32" s="16"/>
      <c r="H32" s="16"/>
      <c r="I32" s="16"/>
      <c r="J32" s="16"/>
      <c r="K32" s="16"/>
      <c r="L32" s="16"/>
      <c r="M32" s="16"/>
      <c r="N32" s="16"/>
      <c r="O32" s="16"/>
    </row>
    <row r="33" spans="1:33" ht="11.1" customHeight="1"/>
    <row r="34" spans="1:33" s="34" customFormat="1" ht="14.25">
      <c r="A34" s="32" t="s">
        <v>30</v>
      </c>
      <c r="B34" s="33"/>
      <c r="C34" s="16"/>
      <c r="D34" s="16"/>
      <c r="E34" s="16"/>
      <c r="F34" s="16"/>
      <c r="G34" s="16"/>
      <c r="H34" s="16"/>
      <c r="I34" s="16"/>
      <c r="J34" s="16"/>
      <c r="K34" s="16"/>
      <c r="L34" s="16"/>
      <c r="M34" s="16"/>
      <c r="N34" s="16"/>
      <c r="O34" s="16"/>
    </row>
    <row r="35" spans="1:33" s="38" customFormat="1">
      <c r="A35" s="243" t="s">
        <v>14</v>
      </c>
      <c r="B35" s="245"/>
      <c r="C35" s="251" t="s">
        <v>31</v>
      </c>
      <c r="D35" s="251"/>
      <c r="E35" s="251"/>
      <c r="F35" s="251"/>
      <c r="G35" s="251"/>
      <c r="H35" s="251" t="s">
        <v>32</v>
      </c>
      <c r="I35" s="251"/>
      <c r="J35" s="251"/>
      <c r="K35" s="251"/>
      <c r="L35" s="251"/>
      <c r="M35" s="251"/>
      <c r="N35" s="251"/>
      <c r="O35" s="36" t="s">
        <v>33</v>
      </c>
      <c r="P35" s="37" t="s">
        <v>34</v>
      </c>
      <c r="T35" s="21" t="s">
        <v>15</v>
      </c>
      <c r="U35" s="22">
        <v>1</v>
      </c>
      <c r="V35" s="23" t="s">
        <v>16</v>
      </c>
      <c r="W35" s="22">
        <v>8</v>
      </c>
      <c r="X35" s="23" t="s">
        <v>17</v>
      </c>
      <c r="Y35" s="22">
        <v>15</v>
      </c>
      <c r="Z35" s="23" t="s">
        <v>18</v>
      </c>
      <c r="AA35" s="24" t="str">
        <f>TEXT(("R"&amp;U35&amp;"/"&amp;W35&amp;"/"&amp;Y35)*1,"!（aaa!）")</f>
        <v>（木）</v>
      </c>
    </row>
    <row r="36" spans="1:33">
      <c r="A36" s="253" t="s">
        <v>35</v>
      </c>
      <c r="B36" s="254"/>
      <c r="C36" s="255" t="str">
        <f>T35&amp;"元"&amp;V35&amp;DBCS(W35)&amp;X35&amp;DBCS(Y35)&amp;Z35&amp;AA35</f>
        <v>令和元年８月１５日（木）</v>
      </c>
      <c r="D36" s="255"/>
      <c r="E36" s="255"/>
      <c r="F36" s="255"/>
      <c r="G36" s="255"/>
      <c r="H36" s="256" t="str">
        <f>T39&amp;"元"&amp;V39&amp;DBCS(W39)&amp;X39&amp;DBCS(Y39)&amp;Z39&amp;AA39&amp;AB39&amp;DBCS(AC39)&amp;AD39&amp;DBCS(AE39)&amp;AF39&amp;AG39</f>
        <v>令和元年８月１６日（金）～８月２０日（火）</v>
      </c>
      <c r="I36" s="256"/>
      <c r="J36" s="256"/>
      <c r="K36" s="256"/>
      <c r="L36" s="256"/>
      <c r="M36" s="256"/>
      <c r="N36" s="256"/>
      <c r="T36" s="21" t="s">
        <v>15</v>
      </c>
      <c r="U36" s="22">
        <v>1</v>
      </c>
      <c r="V36" s="23" t="s">
        <v>16</v>
      </c>
      <c r="W36" s="22">
        <v>10</v>
      </c>
      <c r="X36" s="23" t="s">
        <v>36</v>
      </c>
      <c r="Y36" s="22">
        <v>18</v>
      </c>
      <c r="Z36" s="23" t="s">
        <v>18</v>
      </c>
      <c r="AA36" s="24" t="str">
        <f>TEXT(("R"&amp;U36&amp;"/"&amp;W36&amp;"/"&amp;Y36)*1,"!（aaa!）")</f>
        <v>（金）</v>
      </c>
    </row>
    <row r="37" spans="1:33">
      <c r="A37" s="253" t="s">
        <v>37</v>
      </c>
      <c r="B37" s="254"/>
      <c r="C37" s="255" t="str">
        <f>T36&amp;"元"&amp;V36&amp;DBCS(W36)&amp;X36&amp;DBCS(Y36)&amp;Z36&amp;AA36</f>
        <v>令和元年１０月１８日（金）</v>
      </c>
      <c r="D37" s="255"/>
      <c r="E37" s="255"/>
      <c r="F37" s="255"/>
      <c r="G37" s="255"/>
      <c r="H37" s="256" t="str">
        <f>T40&amp;"元"&amp;V40&amp;DBCS(W40)&amp;X40&amp;DBCS(Y40)&amp;Z40&amp;AA40&amp;AB40&amp;DBCS(AC40)&amp;AD40&amp;DBCS(AE40)&amp;AF40&amp;AG40</f>
        <v>令和元年１０月２１日（月）～１０月２４日（木）</v>
      </c>
      <c r="I37" s="256"/>
      <c r="J37" s="256"/>
      <c r="K37" s="256"/>
      <c r="L37" s="256"/>
      <c r="M37" s="256"/>
      <c r="N37" s="256"/>
      <c r="O37" s="39"/>
    </row>
    <row r="38" spans="1:33" ht="13.5" customHeight="1">
      <c r="A38" s="6" t="s">
        <v>38</v>
      </c>
      <c r="O38" s="40"/>
    </row>
    <row r="39" spans="1:33" ht="13.5" customHeight="1">
      <c r="A39" s="31" t="s">
        <v>39</v>
      </c>
      <c r="T39" s="21" t="s">
        <v>15</v>
      </c>
      <c r="U39" s="22">
        <v>1</v>
      </c>
      <c r="V39" s="23" t="s">
        <v>16</v>
      </c>
      <c r="W39" s="41">
        <v>8</v>
      </c>
      <c r="X39" s="41" t="s">
        <v>36</v>
      </c>
      <c r="Y39" s="41">
        <v>16</v>
      </c>
      <c r="Z39" s="41" t="s">
        <v>18</v>
      </c>
      <c r="AA39" s="42" t="str">
        <f>TEXT(("R"&amp;U39&amp;"/"&amp;W39&amp;"/"&amp;Y39)*1,"!（aaa!）")</f>
        <v>（金）</v>
      </c>
      <c r="AB39" s="41" t="s">
        <v>40</v>
      </c>
      <c r="AC39" s="41">
        <v>8</v>
      </c>
      <c r="AD39" s="41" t="s">
        <v>36</v>
      </c>
      <c r="AE39" s="41">
        <v>20</v>
      </c>
      <c r="AF39" s="41" t="s">
        <v>18</v>
      </c>
      <c r="AG39" s="24" t="str">
        <f>TEXT(("R"&amp;U39&amp;"/"&amp;AC39&amp;"/"&amp;AE39)*1,"!（aaa!）")</f>
        <v>（火）</v>
      </c>
    </row>
    <row r="40" spans="1:33" ht="11.1" customHeight="1">
      <c r="B40" s="43"/>
      <c r="T40" s="21" t="s">
        <v>15</v>
      </c>
      <c r="U40" s="22">
        <v>1</v>
      </c>
      <c r="V40" s="23" t="s">
        <v>16</v>
      </c>
      <c r="W40" s="41">
        <v>10</v>
      </c>
      <c r="X40" s="41" t="s">
        <v>36</v>
      </c>
      <c r="Y40" s="41">
        <v>21</v>
      </c>
      <c r="Z40" s="41" t="s">
        <v>18</v>
      </c>
      <c r="AA40" s="42" t="str">
        <f>TEXT(("R"&amp;U40&amp;"/"&amp;W40&amp;"/"&amp;Y40)*1,"!（aaa!）")</f>
        <v>（月）</v>
      </c>
      <c r="AB40" s="41" t="s">
        <v>41</v>
      </c>
      <c r="AC40" s="41">
        <v>10</v>
      </c>
      <c r="AD40" s="41" t="s">
        <v>36</v>
      </c>
      <c r="AE40" s="41">
        <v>24</v>
      </c>
      <c r="AF40" s="41" t="s">
        <v>18</v>
      </c>
      <c r="AG40" s="24" t="str">
        <f>TEXT(("R"&amp;U40&amp;"/"&amp;AC40&amp;"/"&amp;AE40)*1,"!（aaa!）")</f>
        <v>（木）</v>
      </c>
    </row>
    <row r="41" spans="1:33" ht="13.5" customHeight="1">
      <c r="A41" s="3" t="s">
        <v>42</v>
      </c>
      <c r="B41" s="4"/>
    </row>
    <row r="42" spans="1:33" ht="13.5" customHeight="1">
      <c r="A42" s="5" t="s">
        <v>43</v>
      </c>
      <c r="B42" s="5"/>
      <c r="C42" s="6"/>
    </row>
    <row r="43" spans="1:33" ht="13.5" customHeight="1">
      <c r="A43" s="11" t="s">
        <v>44</v>
      </c>
      <c r="B43" s="11"/>
      <c r="C43" s="31"/>
      <c r="D43" s="20"/>
      <c r="E43" s="20"/>
      <c r="F43" s="20"/>
      <c r="G43" s="20"/>
      <c r="H43" s="44"/>
      <c r="I43" s="44"/>
      <c r="J43" s="44"/>
      <c r="N43" s="30"/>
      <c r="O43" s="20"/>
    </row>
    <row r="44" spans="1:33" ht="10.5" customHeight="1">
      <c r="A44" s="11"/>
      <c r="B44" s="11"/>
      <c r="C44" s="31"/>
      <c r="D44" s="20"/>
      <c r="E44" s="20"/>
      <c r="F44" s="20"/>
      <c r="G44" s="20"/>
      <c r="H44" s="44"/>
      <c r="I44" s="44"/>
      <c r="J44" s="44"/>
      <c r="N44" s="30"/>
      <c r="O44" s="20"/>
    </row>
    <row r="45" spans="1:33" ht="13.5" customHeight="1">
      <c r="A45" s="5" t="s">
        <v>45</v>
      </c>
      <c r="B45" s="5"/>
      <c r="C45" s="6"/>
      <c r="D45" s="44"/>
      <c r="E45" s="44"/>
      <c r="F45" s="44"/>
      <c r="G45" s="44"/>
      <c r="H45" s="20"/>
      <c r="I45" s="20"/>
      <c r="J45" s="20"/>
      <c r="N45" s="20"/>
      <c r="O45" s="20"/>
    </row>
    <row r="46" spans="1:33" ht="13.5" customHeight="1">
      <c r="A46" s="45" t="s">
        <v>46</v>
      </c>
      <c r="B46" s="45"/>
      <c r="C46" s="31"/>
      <c r="D46" s="44"/>
      <c r="E46" s="44"/>
      <c r="F46" s="44"/>
      <c r="G46" s="44"/>
      <c r="H46" s="20"/>
      <c r="I46" s="20"/>
      <c r="J46" s="20"/>
      <c r="N46" s="20"/>
      <c r="O46" s="20"/>
    </row>
    <row r="47" spans="1:33" ht="13.5" customHeight="1">
      <c r="A47" s="45" t="s">
        <v>47</v>
      </c>
      <c r="B47" s="45"/>
      <c r="C47" s="31"/>
      <c r="D47" s="30"/>
      <c r="E47" s="30"/>
      <c r="F47" s="30"/>
      <c r="G47" s="30"/>
      <c r="H47" s="20"/>
      <c r="I47" s="20"/>
      <c r="J47" s="20"/>
      <c r="N47" s="20"/>
      <c r="O47" s="20"/>
    </row>
    <row r="48" spans="1:33" ht="13.5" customHeight="1">
      <c r="A48" s="46" t="s">
        <v>48</v>
      </c>
      <c r="B48" s="46"/>
      <c r="C48" s="31"/>
      <c r="D48" s="20"/>
      <c r="E48" s="20"/>
      <c r="F48" s="20"/>
      <c r="G48" s="20"/>
      <c r="H48" s="20"/>
      <c r="I48" s="20"/>
      <c r="J48" s="20"/>
      <c r="N48" s="20"/>
      <c r="O48" s="20"/>
    </row>
    <row r="49" spans="1:31" ht="13.5" customHeight="1">
      <c r="A49" s="47" t="s">
        <v>49</v>
      </c>
      <c r="B49" s="48"/>
      <c r="C49" s="31"/>
      <c r="D49" s="49"/>
      <c r="E49" s="49"/>
      <c r="F49" s="49"/>
      <c r="G49" s="49"/>
      <c r="H49" s="49"/>
      <c r="I49" s="49"/>
      <c r="J49" s="49"/>
      <c r="K49" s="49"/>
      <c r="L49" s="49"/>
      <c r="M49" s="49"/>
      <c r="N49" s="49"/>
      <c r="O49" s="49"/>
    </row>
    <row r="50" spans="1:31" ht="13.5" customHeight="1">
      <c r="A50" s="48" t="s">
        <v>50</v>
      </c>
      <c r="B50" s="48"/>
      <c r="C50" s="31"/>
      <c r="D50" s="49"/>
      <c r="E50" s="49"/>
      <c r="F50" s="49"/>
      <c r="G50" s="49"/>
      <c r="H50" s="49"/>
      <c r="I50" s="49"/>
      <c r="J50" s="49"/>
      <c r="K50" s="49"/>
      <c r="L50" s="49"/>
      <c r="M50" s="49"/>
      <c r="N50" s="49"/>
      <c r="O50" s="49"/>
    </row>
    <row r="51" spans="1:31" ht="13.5" customHeight="1">
      <c r="A51" s="50" t="s">
        <v>51</v>
      </c>
      <c r="B51" s="50"/>
      <c r="C51" s="31"/>
    </row>
    <row r="52" spans="1:31" ht="11.1" customHeight="1"/>
    <row r="53" spans="1:31" ht="14.25">
      <c r="A53" s="28" t="s">
        <v>52</v>
      </c>
      <c r="B53" s="29"/>
    </row>
    <row r="54" spans="1:31" s="6" customFormat="1">
      <c r="A54" s="251" t="s">
        <v>12</v>
      </c>
      <c r="B54" s="251"/>
      <c r="C54" s="252" t="s">
        <v>53</v>
      </c>
      <c r="D54" s="246"/>
      <c r="E54" s="246"/>
      <c r="F54" s="246"/>
      <c r="G54" s="247"/>
      <c r="H54" s="252" t="s">
        <v>54</v>
      </c>
      <c r="I54" s="246"/>
      <c r="J54" s="246"/>
      <c r="K54" s="246"/>
      <c r="L54" s="246"/>
      <c r="M54" s="246"/>
      <c r="N54" s="247"/>
    </row>
    <row r="55" spans="1:31" s="34" customFormat="1" ht="13.5" customHeight="1">
      <c r="A55" s="234" t="s">
        <v>19</v>
      </c>
      <c r="B55" s="234"/>
      <c r="C55" s="235" t="str">
        <f>T55&amp;"元"&amp;V55&amp;DBCS(W55)&amp;X55&amp;DBCS(Y55)&amp;Z55&amp;AA55&amp;"までの取消し"</f>
        <v>令和元年９月９日（月）までの取消し</v>
      </c>
      <c r="D55" s="236"/>
      <c r="E55" s="236"/>
      <c r="F55" s="236"/>
      <c r="G55" s="237"/>
      <c r="H55" s="235" t="str">
        <f>T56&amp;"元"&amp;V56&amp;DBCS(W56)&amp;X56&amp;DBCS(Y56)&amp;Z56&amp;AA56&amp;"以降の取消し"</f>
        <v>令和元年９月１０日（火）以降の取消し</v>
      </c>
      <c r="I55" s="236"/>
      <c r="J55" s="236"/>
      <c r="K55" s="236"/>
      <c r="L55" s="236"/>
      <c r="M55" s="236"/>
      <c r="N55" s="237"/>
      <c r="O55" s="51"/>
      <c r="Q55" s="16" t="s">
        <v>55</v>
      </c>
      <c r="S55" s="16" t="s">
        <v>19</v>
      </c>
      <c r="T55" s="52" t="s">
        <v>15</v>
      </c>
      <c r="U55" s="53">
        <v>1</v>
      </c>
      <c r="V55" s="54" t="s">
        <v>16</v>
      </c>
      <c r="W55" s="53">
        <v>9</v>
      </c>
      <c r="X55" s="54" t="s">
        <v>36</v>
      </c>
      <c r="Y55" s="54">
        <v>9</v>
      </c>
      <c r="Z55" s="54" t="s">
        <v>18</v>
      </c>
      <c r="AA55" s="55" t="str">
        <f>TEXT(("R"&amp;U55&amp;"/"&amp;W55&amp;"/"&amp;Y55)*1,"！（aaa！）")</f>
        <v>（月）</v>
      </c>
      <c r="AD55" s="16"/>
    </row>
    <row r="56" spans="1:31" s="34" customFormat="1" ht="13.5" customHeight="1">
      <c r="A56" s="234" t="s">
        <v>56</v>
      </c>
      <c r="B56" s="234"/>
      <c r="C56" s="235" t="str">
        <f>T57&amp;"元"&amp;V57&amp;DBCS(W57)&amp;X57&amp;DBCS(Y57)&amp;Z57&amp;AA57&amp;"までの取消し"</f>
        <v>令和元年１１月１１日（月）までの取消し</v>
      </c>
      <c r="D56" s="236"/>
      <c r="E56" s="236"/>
      <c r="F56" s="236"/>
      <c r="G56" s="237"/>
      <c r="H56" s="235" t="str">
        <f>T58&amp;"元"&amp;V58&amp;DBCS(W58)&amp;X58&amp;DBCS(Y58)&amp;Z58&amp;AA58&amp;"以降の取消し"</f>
        <v>令和元年１１月１２日（火）以降の取消し</v>
      </c>
      <c r="I56" s="236"/>
      <c r="J56" s="236"/>
      <c r="K56" s="236"/>
      <c r="L56" s="236"/>
      <c r="M56" s="236"/>
      <c r="N56" s="237"/>
      <c r="O56" s="51"/>
      <c r="Q56" s="16" t="s">
        <v>55</v>
      </c>
      <c r="S56" s="16"/>
      <c r="T56" s="56" t="s">
        <v>15</v>
      </c>
      <c r="U56" s="57">
        <v>1</v>
      </c>
      <c r="V56" s="58" t="s">
        <v>16</v>
      </c>
      <c r="W56" s="57">
        <v>9</v>
      </c>
      <c r="X56" s="58" t="s">
        <v>17</v>
      </c>
      <c r="Y56" s="57">
        <v>10</v>
      </c>
      <c r="Z56" s="58" t="s">
        <v>18</v>
      </c>
      <c r="AA56" s="59" t="str">
        <f>TEXT(("R"&amp;U56&amp;"/"&amp;W56&amp;"/"&amp;Y56)*1,"！（aaa！）")</f>
        <v>（火）</v>
      </c>
      <c r="AD56" s="16"/>
    </row>
    <row r="57" spans="1:31" s="6" customFormat="1" ht="11.1" customHeight="1">
      <c r="S57" s="60" t="s">
        <v>56</v>
      </c>
      <c r="T57" s="52" t="s">
        <v>15</v>
      </c>
      <c r="U57" s="53">
        <v>1</v>
      </c>
      <c r="V57" s="54" t="s">
        <v>16</v>
      </c>
      <c r="W57" s="53">
        <v>11</v>
      </c>
      <c r="X57" s="54" t="s">
        <v>36</v>
      </c>
      <c r="Y57" s="54">
        <v>11</v>
      </c>
      <c r="Z57" s="54" t="s">
        <v>18</v>
      </c>
      <c r="AA57" s="55" t="str">
        <f>TEXT(("R"&amp;U57&amp;"/"&amp;W57&amp;"/"&amp;Y57)*1,"！（aaa！）")</f>
        <v>（月）</v>
      </c>
      <c r="AB57" s="34"/>
      <c r="AC57" s="34"/>
      <c r="AD57" s="16"/>
      <c r="AE57" s="34"/>
    </row>
    <row r="58" spans="1:31" s="34" customFormat="1" ht="14.25">
      <c r="A58" s="61" t="s">
        <v>57</v>
      </c>
      <c r="B58" s="16"/>
      <c r="C58" s="16"/>
      <c r="D58" s="16"/>
      <c r="E58" s="16"/>
      <c r="F58" s="16"/>
      <c r="G58" s="16"/>
      <c r="H58" s="16"/>
      <c r="I58" s="16"/>
      <c r="J58" s="16"/>
      <c r="T58" s="56" t="s">
        <v>15</v>
      </c>
      <c r="U58" s="57">
        <v>1</v>
      </c>
      <c r="V58" s="58" t="s">
        <v>16</v>
      </c>
      <c r="W58" s="57">
        <v>11</v>
      </c>
      <c r="X58" s="58" t="s">
        <v>17</v>
      </c>
      <c r="Y58" s="57">
        <v>12</v>
      </c>
      <c r="Z58" s="58" t="s">
        <v>18</v>
      </c>
      <c r="AA58" s="59" t="str">
        <f>TEXT(("R"&amp;U58&amp;"/"&amp;W58&amp;"/"&amp;Y58)*1,"！（aaa！）")</f>
        <v>（火）</v>
      </c>
      <c r="AD58" s="16"/>
    </row>
    <row r="59" spans="1:31" s="34" customFormat="1" ht="13.5" customHeight="1">
      <c r="A59" s="15" t="s">
        <v>58</v>
      </c>
      <c r="B59" s="16"/>
      <c r="C59" s="16"/>
      <c r="D59" s="16"/>
      <c r="E59" s="16"/>
      <c r="F59" s="16"/>
      <c r="G59" s="16"/>
      <c r="H59" s="16"/>
      <c r="I59" s="16"/>
      <c r="J59" s="16"/>
    </row>
    <row r="60" spans="1:31" s="34" customFormat="1" ht="13.5" customHeight="1">
      <c r="A60" s="62" t="s">
        <v>59</v>
      </c>
      <c r="B60" s="16"/>
      <c r="C60" s="16"/>
      <c r="D60" s="16"/>
      <c r="E60" s="16"/>
      <c r="F60" s="16"/>
      <c r="G60" s="16"/>
      <c r="H60" s="16"/>
      <c r="I60" s="16"/>
      <c r="J60" s="16"/>
    </row>
    <row r="61" spans="1:31" s="34" customFormat="1" ht="13.5" customHeight="1">
      <c r="A61" s="63" t="s">
        <v>60</v>
      </c>
      <c r="B61" s="64"/>
      <c r="C61" s="16"/>
      <c r="D61" s="16"/>
      <c r="E61" s="16"/>
      <c r="F61" s="16"/>
      <c r="G61" s="16"/>
      <c r="H61" s="16"/>
      <c r="I61" s="16"/>
      <c r="J61" s="16"/>
    </row>
    <row r="62" spans="1:31" s="16" customFormat="1" ht="13.5" customHeight="1">
      <c r="A62" s="65" t="s">
        <v>61</v>
      </c>
    </row>
    <row r="63" spans="1:31" s="16" customFormat="1" ht="13.5" customHeight="1">
      <c r="A63" s="65" t="s">
        <v>62</v>
      </c>
      <c r="D63" s="66"/>
      <c r="J63" s="67"/>
    </row>
    <row r="64" spans="1:31" s="34" customFormat="1" ht="13.5" customHeight="1">
      <c r="A64" s="68" t="s">
        <v>63</v>
      </c>
      <c r="B64" s="16"/>
      <c r="C64" s="16"/>
      <c r="D64" s="16"/>
      <c r="E64" s="16"/>
      <c r="F64" s="16"/>
      <c r="G64" s="16"/>
      <c r="H64" s="16"/>
      <c r="I64" s="16"/>
      <c r="J64" s="16"/>
    </row>
    <row r="65" spans="1:18" ht="11.1" customHeight="1">
      <c r="A65" s="9"/>
      <c r="B65" s="9"/>
      <c r="H65" s="6"/>
      <c r="I65" s="6"/>
    </row>
    <row r="66" spans="1:18" ht="14.25">
      <c r="A66" s="28" t="s">
        <v>64</v>
      </c>
      <c r="B66" s="29"/>
    </row>
    <row r="67" spans="1:18" ht="13.5" customHeight="1">
      <c r="A67" s="5" t="s">
        <v>65</v>
      </c>
      <c r="B67" s="29"/>
      <c r="D67" s="13"/>
    </row>
    <row r="68" spans="1:18" ht="11.1" customHeight="1"/>
    <row r="69" spans="1:18" ht="14.25">
      <c r="A69" s="28" t="s">
        <v>66</v>
      </c>
      <c r="B69" s="29"/>
      <c r="D69" s="13"/>
    </row>
    <row r="70" spans="1:18" ht="13.5" customHeight="1">
      <c r="A70" s="5" t="s">
        <v>67</v>
      </c>
      <c r="B70" s="29"/>
      <c r="D70" s="13"/>
      <c r="P70" s="2" t="s">
        <v>68</v>
      </c>
      <c r="R70" s="2" t="s">
        <v>69</v>
      </c>
    </row>
    <row r="71" spans="1:18" ht="11.1" customHeight="1">
      <c r="A71" s="13"/>
      <c r="B71" s="13"/>
      <c r="D71" s="13"/>
    </row>
    <row r="72" spans="1:18" ht="13.5" customHeight="1">
      <c r="A72" s="69" t="s">
        <v>70</v>
      </c>
      <c r="B72" s="9"/>
      <c r="D72" s="13"/>
      <c r="O72" s="16" t="s">
        <v>71</v>
      </c>
      <c r="P72" s="16" t="s">
        <v>72</v>
      </c>
      <c r="R72" s="16" t="s">
        <v>70</v>
      </c>
    </row>
    <row r="73" spans="1:18" s="16" customFormat="1" ht="18.75" customHeight="1">
      <c r="A73" s="238" t="s">
        <v>147</v>
      </c>
      <c r="B73" s="238"/>
      <c r="C73" s="238"/>
      <c r="D73" s="238"/>
      <c r="E73" s="238"/>
      <c r="F73" s="238"/>
      <c r="G73" s="238"/>
      <c r="H73" s="238"/>
      <c r="I73" s="238"/>
      <c r="J73" s="238"/>
      <c r="K73" s="238"/>
      <c r="L73" s="238"/>
      <c r="M73" s="238"/>
      <c r="N73" s="238"/>
      <c r="P73" s="2"/>
      <c r="R73" s="2"/>
    </row>
    <row r="74" spans="1:18" s="16" customFormat="1" ht="13.5" customHeight="1">
      <c r="A74" s="70"/>
      <c r="B74" s="70"/>
      <c r="C74" s="71"/>
      <c r="D74" s="71"/>
      <c r="E74" s="71"/>
      <c r="F74" s="71"/>
      <c r="G74" s="71"/>
      <c r="H74" s="71"/>
      <c r="I74" s="71"/>
      <c r="J74" s="71"/>
      <c r="K74" s="71"/>
      <c r="L74" s="71"/>
      <c r="M74" s="71"/>
      <c r="N74" s="71"/>
      <c r="O74" s="71"/>
    </row>
    <row r="75" spans="1:18" s="16" customFormat="1" ht="18" customHeight="1">
      <c r="A75" s="199" t="s">
        <v>73</v>
      </c>
      <c r="B75" s="199"/>
      <c r="C75" s="72" t="s">
        <v>74</v>
      </c>
      <c r="D75" s="2"/>
      <c r="E75" s="2"/>
      <c r="F75" s="2"/>
      <c r="G75" s="2"/>
      <c r="H75" s="2"/>
      <c r="I75" s="2"/>
      <c r="J75" s="2"/>
      <c r="K75" s="2"/>
      <c r="L75" s="2"/>
      <c r="M75" s="2"/>
      <c r="N75" s="2"/>
      <c r="O75" s="2"/>
    </row>
    <row r="76" spans="1:18" s="16" customFormat="1" ht="26.1" customHeight="1">
      <c r="A76" s="239" t="s">
        <v>75</v>
      </c>
      <c r="B76" s="240"/>
      <c r="C76" s="241"/>
      <c r="D76" s="243" t="s">
        <v>76</v>
      </c>
      <c r="E76" s="244"/>
      <c r="F76" s="244"/>
      <c r="G76" s="244"/>
      <c r="H76" s="245"/>
      <c r="I76" s="246" t="s">
        <v>77</v>
      </c>
      <c r="J76" s="246"/>
      <c r="K76" s="246"/>
      <c r="L76" s="246"/>
      <c r="M76" s="246"/>
      <c r="N76" s="247"/>
      <c r="O76" s="27"/>
    </row>
    <row r="77" spans="1:18" s="16" customFormat="1" ht="26.1" customHeight="1">
      <c r="A77" s="223"/>
      <c r="B77" s="224"/>
      <c r="C77" s="242"/>
      <c r="D77" s="248" t="s">
        <v>151</v>
      </c>
      <c r="E77" s="249"/>
      <c r="F77" s="249"/>
      <c r="G77" s="249"/>
      <c r="H77" s="250"/>
      <c r="I77" s="249" t="s">
        <v>154</v>
      </c>
      <c r="J77" s="249"/>
      <c r="K77" s="249"/>
      <c r="L77" s="249"/>
      <c r="M77" s="249"/>
      <c r="N77" s="250"/>
      <c r="O77" s="20"/>
    </row>
    <row r="78" spans="1:18" s="16" customFormat="1" ht="26.1" customHeight="1">
      <c r="A78" s="223"/>
      <c r="B78" s="224"/>
      <c r="C78" s="242"/>
      <c r="D78" s="227" t="s">
        <v>152</v>
      </c>
      <c r="E78" s="228"/>
      <c r="F78" s="228"/>
      <c r="G78" s="228"/>
      <c r="H78" s="229"/>
      <c r="I78" s="227" t="s">
        <v>155</v>
      </c>
      <c r="J78" s="228"/>
      <c r="K78" s="228"/>
      <c r="L78" s="228"/>
      <c r="M78" s="228"/>
      <c r="N78" s="229"/>
      <c r="O78" s="20"/>
    </row>
    <row r="79" spans="1:18" s="16" customFormat="1" ht="26.1" customHeight="1">
      <c r="A79" s="223"/>
      <c r="B79" s="224"/>
      <c r="C79" s="242"/>
      <c r="D79" s="230" t="s">
        <v>153</v>
      </c>
      <c r="E79" s="231"/>
      <c r="F79" s="231"/>
      <c r="G79" s="231"/>
      <c r="H79" s="232"/>
      <c r="I79" s="230" t="s">
        <v>156</v>
      </c>
      <c r="J79" s="231"/>
      <c r="K79" s="231"/>
      <c r="L79" s="231"/>
      <c r="M79" s="231"/>
      <c r="N79" s="232"/>
      <c r="O79" s="20"/>
    </row>
    <row r="80" spans="1:18" s="16" customFormat="1" ht="60" customHeight="1">
      <c r="A80" s="223"/>
      <c r="B80" s="224"/>
      <c r="C80" s="242"/>
      <c r="D80" s="233" t="s">
        <v>78</v>
      </c>
      <c r="E80" s="221"/>
      <c r="F80" s="221"/>
      <c r="G80" s="221"/>
      <c r="H80" s="221"/>
      <c r="I80" s="221"/>
      <c r="J80" s="221"/>
      <c r="K80" s="221"/>
      <c r="L80" s="221"/>
      <c r="M80" s="221"/>
      <c r="N80" s="222"/>
      <c r="O80" s="27"/>
    </row>
    <row r="81" spans="1:19" s="16" customFormat="1" ht="26.1" customHeight="1">
      <c r="A81" s="217" t="s">
        <v>79</v>
      </c>
      <c r="B81" s="218"/>
      <c r="C81" s="218"/>
      <c r="D81" s="73" t="s">
        <v>149</v>
      </c>
      <c r="E81" s="74"/>
      <c r="F81" s="74"/>
      <c r="G81" s="74"/>
      <c r="H81" s="74"/>
      <c r="I81" s="74"/>
      <c r="J81" s="74"/>
      <c r="K81" s="74"/>
      <c r="L81" s="74"/>
      <c r="M81" s="74"/>
      <c r="N81" s="75"/>
      <c r="O81" s="49"/>
    </row>
    <row r="82" spans="1:19" s="16" customFormat="1" ht="68.099999999999994" customHeight="1">
      <c r="A82" s="217" t="s">
        <v>80</v>
      </c>
      <c r="B82" s="218"/>
      <c r="C82" s="219"/>
      <c r="D82" s="220" t="s">
        <v>81</v>
      </c>
      <c r="E82" s="221"/>
      <c r="F82" s="221"/>
      <c r="G82" s="221"/>
      <c r="H82" s="221"/>
      <c r="I82" s="221"/>
      <c r="J82" s="221"/>
      <c r="K82" s="221"/>
      <c r="L82" s="221"/>
      <c r="M82" s="221"/>
      <c r="N82" s="222"/>
      <c r="O82" s="49"/>
    </row>
    <row r="83" spans="1:19" s="16" customFormat="1" ht="48" customHeight="1">
      <c r="A83" s="223" t="s">
        <v>82</v>
      </c>
      <c r="B83" s="224"/>
      <c r="C83" s="224"/>
      <c r="D83" s="220" t="s">
        <v>83</v>
      </c>
      <c r="E83" s="221"/>
      <c r="F83" s="221"/>
      <c r="G83" s="221"/>
      <c r="H83" s="221"/>
      <c r="I83" s="221"/>
      <c r="J83" s="221"/>
      <c r="K83" s="221"/>
      <c r="L83" s="221"/>
      <c r="M83" s="221"/>
      <c r="N83" s="222"/>
      <c r="O83" s="76"/>
    </row>
    <row r="84" spans="1:19" s="16" customFormat="1" ht="26.1" customHeight="1">
      <c r="A84" s="225" t="s">
        <v>84</v>
      </c>
      <c r="B84" s="226"/>
      <c r="C84" s="226"/>
      <c r="D84" s="77" t="s">
        <v>148</v>
      </c>
      <c r="E84" s="78"/>
      <c r="F84" s="78"/>
      <c r="G84" s="78"/>
      <c r="H84" s="78"/>
      <c r="I84" s="78"/>
      <c r="J84" s="78"/>
      <c r="K84" s="78"/>
      <c r="L84" s="78"/>
      <c r="M84" s="78"/>
      <c r="N84" s="79"/>
      <c r="O84" s="49"/>
    </row>
    <row r="85" spans="1:19" s="16" customFormat="1" ht="26.1" customHeight="1">
      <c r="A85" s="225" t="s">
        <v>85</v>
      </c>
      <c r="B85" s="226"/>
      <c r="C85" s="226"/>
      <c r="D85" s="77" t="s">
        <v>86</v>
      </c>
      <c r="E85" s="78"/>
      <c r="F85" s="78"/>
      <c r="G85" s="78"/>
      <c r="H85" s="78"/>
      <c r="I85" s="78"/>
      <c r="J85" s="78"/>
      <c r="K85" s="78"/>
      <c r="L85" s="78"/>
      <c r="M85" s="78"/>
      <c r="N85" s="79"/>
      <c r="O85" s="49"/>
      <c r="Q85" s="80"/>
      <c r="R85" s="80"/>
    </row>
    <row r="86" spans="1:19" s="16" customFormat="1" ht="13.5" customHeight="1">
      <c r="A86" s="70"/>
      <c r="B86" s="70"/>
      <c r="C86" s="71"/>
      <c r="D86" s="71"/>
      <c r="E86" s="71"/>
      <c r="F86" s="71"/>
      <c r="G86" s="71"/>
      <c r="H86" s="71"/>
      <c r="I86" s="71"/>
      <c r="J86" s="71"/>
      <c r="K86" s="71"/>
      <c r="L86" s="71"/>
      <c r="M86" s="71"/>
      <c r="N86" s="71"/>
      <c r="O86" s="71"/>
    </row>
    <row r="87" spans="1:19" s="16" customFormat="1" ht="18" customHeight="1">
      <c r="A87" s="199" t="s">
        <v>87</v>
      </c>
      <c r="B87" s="199"/>
      <c r="C87" s="2"/>
      <c r="D87" s="2"/>
      <c r="E87" s="2"/>
      <c r="F87" s="2"/>
      <c r="G87" s="2"/>
      <c r="H87" s="2"/>
      <c r="I87" s="2"/>
      <c r="J87" s="2"/>
      <c r="K87" s="2"/>
      <c r="L87" s="2"/>
      <c r="M87" s="2"/>
      <c r="N87" s="2"/>
      <c r="O87" s="2"/>
    </row>
    <row r="88" spans="1:19" s="16" customFormat="1" ht="24.75" customHeight="1">
      <c r="A88" s="204" t="s">
        <v>88</v>
      </c>
      <c r="B88" s="205"/>
      <c r="C88" s="206"/>
      <c r="D88" s="81" t="s">
        <v>89</v>
      </c>
      <c r="E88" s="204" t="s">
        <v>90</v>
      </c>
      <c r="F88" s="205"/>
      <c r="G88" s="205"/>
      <c r="H88" s="205"/>
      <c r="I88" s="205"/>
      <c r="J88" s="204" t="s">
        <v>91</v>
      </c>
      <c r="K88" s="205"/>
      <c r="L88" s="205"/>
      <c r="M88" s="205"/>
      <c r="N88" s="206"/>
      <c r="O88" s="20"/>
    </row>
    <row r="89" spans="1:19" s="16" customFormat="1" ht="24.75" customHeight="1">
      <c r="A89" s="207" t="s">
        <v>92</v>
      </c>
      <c r="B89" s="208"/>
      <c r="C89" s="209"/>
      <c r="D89" s="82" t="s">
        <v>93</v>
      </c>
      <c r="E89" s="83" t="s">
        <v>94</v>
      </c>
      <c r="F89" s="41"/>
      <c r="G89" s="41"/>
      <c r="H89" s="84"/>
      <c r="I89" s="84"/>
      <c r="J89" s="85" t="s">
        <v>95</v>
      </c>
      <c r="K89" s="54"/>
      <c r="L89" s="54"/>
      <c r="M89" s="54"/>
      <c r="N89" s="86"/>
      <c r="O89" s="87"/>
      <c r="S89" s="16" t="s">
        <v>95</v>
      </c>
    </row>
    <row r="90" spans="1:19" s="16" customFormat="1" ht="60" customHeight="1">
      <c r="A90" s="210"/>
      <c r="B90" s="211"/>
      <c r="C90" s="212"/>
      <c r="D90" s="82" t="s">
        <v>96</v>
      </c>
      <c r="E90" s="216" t="s">
        <v>97</v>
      </c>
      <c r="F90" s="269"/>
      <c r="G90" s="269"/>
      <c r="H90" s="269"/>
      <c r="I90" s="269"/>
      <c r="J90" s="88"/>
      <c r="K90" s="89"/>
      <c r="L90" s="89"/>
      <c r="M90" s="89"/>
      <c r="N90" s="90"/>
      <c r="O90" s="91"/>
    </row>
    <row r="91" spans="1:19" s="16" customFormat="1" ht="60" customHeight="1">
      <c r="A91" s="213"/>
      <c r="B91" s="214"/>
      <c r="C91" s="215"/>
      <c r="D91" s="92" t="s">
        <v>98</v>
      </c>
      <c r="E91" s="93" t="s">
        <v>99</v>
      </c>
      <c r="F91" s="94"/>
      <c r="G91" s="94"/>
      <c r="H91" s="94"/>
      <c r="I91" s="94"/>
      <c r="J91" s="95"/>
      <c r="K91" s="96"/>
      <c r="L91" s="96"/>
      <c r="M91" s="96"/>
      <c r="N91" s="97"/>
      <c r="O91" s="91"/>
    </row>
    <row r="92" spans="1:19" s="16" customFormat="1">
      <c r="A92" s="27"/>
      <c r="B92" s="27"/>
      <c r="C92" s="27"/>
      <c r="D92" s="49"/>
      <c r="E92" s="27"/>
      <c r="F92" s="27"/>
      <c r="G92" s="27"/>
      <c r="H92" s="27"/>
      <c r="I92" s="27"/>
      <c r="J92" s="27"/>
      <c r="K92" s="27"/>
      <c r="L92" s="27"/>
      <c r="M92" s="27"/>
      <c r="N92" s="27"/>
      <c r="O92" s="27"/>
      <c r="P92" s="2"/>
    </row>
    <row r="93" spans="1:19" s="16" customFormat="1" ht="18" customHeight="1">
      <c r="A93" s="199" t="s">
        <v>100</v>
      </c>
      <c r="B93" s="199"/>
      <c r="C93" s="98"/>
      <c r="D93" s="2"/>
      <c r="E93" s="2"/>
      <c r="F93" s="2"/>
      <c r="G93" s="2"/>
      <c r="H93" s="2"/>
      <c r="I93" s="2"/>
      <c r="J93" s="2"/>
      <c r="K93" s="2"/>
      <c r="L93" s="2"/>
      <c r="M93" s="2"/>
      <c r="N93" s="2"/>
      <c r="O93" s="2"/>
      <c r="P93" s="2"/>
    </row>
    <row r="94" spans="1:19" s="16" customFormat="1" ht="24.95" customHeight="1">
      <c r="A94" s="200" t="s">
        <v>101</v>
      </c>
      <c r="B94" s="200"/>
      <c r="C94" s="200"/>
      <c r="D94" s="200"/>
      <c r="E94" s="200" t="s">
        <v>102</v>
      </c>
      <c r="F94" s="200"/>
      <c r="G94" s="200"/>
      <c r="H94" s="200"/>
      <c r="I94" s="200"/>
      <c r="J94" s="200"/>
      <c r="K94" s="200"/>
      <c r="L94" s="200"/>
      <c r="M94" s="200"/>
      <c r="N94" s="200"/>
      <c r="O94" s="2"/>
    </row>
    <row r="95" spans="1:19" s="16" customFormat="1" ht="69.95" customHeight="1">
      <c r="A95" s="201" t="s">
        <v>103</v>
      </c>
      <c r="B95" s="202"/>
      <c r="C95" s="202"/>
      <c r="D95" s="202"/>
      <c r="E95" s="203" t="s">
        <v>104</v>
      </c>
      <c r="F95" s="203"/>
      <c r="G95" s="203"/>
      <c r="H95" s="202"/>
      <c r="I95" s="202"/>
      <c r="J95" s="202"/>
      <c r="K95" s="202"/>
      <c r="L95" s="202"/>
      <c r="M95" s="202"/>
      <c r="N95" s="202"/>
      <c r="O95" s="20"/>
    </row>
    <row r="96" spans="1:19" s="16" customFormat="1" ht="54.95" customHeight="1">
      <c r="A96" s="201" t="s">
        <v>105</v>
      </c>
      <c r="B96" s="202"/>
      <c r="C96" s="202"/>
      <c r="D96" s="202"/>
      <c r="E96" s="203" t="s">
        <v>106</v>
      </c>
      <c r="F96" s="203"/>
      <c r="G96" s="203"/>
      <c r="H96" s="202"/>
      <c r="I96" s="202"/>
      <c r="J96" s="202"/>
      <c r="K96" s="202"/>
      <c r="L96" s="202"/>
      <c r="M96" s="202"/>
      <c r="N96" s="202"/>
      <c r="O96" s="99"/>
    </row>
    <row r="97" spans="1:24" s="66" customFormat="1" ht="21" customHeight="1">
      <c r="A97" s="187" t="s">
        <v>107</v>
      </c>
      <c r="B97" s="187"/>
      <c r="C97" s="187"/>
      <c r="D97" s="187"/>
      <c r="E97" s="187"/>
      <c r="F97" s="187"/>
      <c r="G97" s="187"/>
      <c r="H97" s="187"/>
      <c r="I97" s="187"/>
      <c r="J97" s="187"/>
      <c r="K97" s="187"/>
      <c r="L97" s="187"/>
      <c r="M97" s="187"/>
      <c r="N97" s="187"/>
    </row>
    <row r="98" spans="1:24" s="66" customFormat="1" ht="21">
      <c r="A98" s="100"/>
      <c r="B98" s="100"/>
      <c r="C98" s="100"/>
      <c r="D98" s="100"/>
      <c r="E98" s="100"/>
      <c r="F98" s="100"/>
      <c r="G98" s="100"/>
      <c r="H98" s="100"/>
      <c r="I98" s="100"/>
      <c r="J98" s="2"/>
      <c r="K98" s="101" t="s">
        <v>108</v>
      </c>
      <c r="L98" s="101"/>
      <c r="M98" s="101"/>
      <c r="N98" s="58"/>
    </row>
    <row r="99" spans="1:24" s="66" customFormat="1" ht="13.5" customHeight="1">
      <c r="A99" s="100"/>
      <c r="B99" s="100"/>
      <c r="C99" s="100"/>
      <c r="D99" s="100"/>
      <c r="E99" s="100"/>
      <c r="F99" s="100"/>
      <c r="G99" s="100"/>
      <c r="H99" s="100"/>
      <c r="I99" s="100"/>
      <c r="J99" s="102"/>
    </row>
    <row r="100" spans="1:24" s="34" customFormat="1" ht="17.25" customHeight="1">
      <c r="A100" s="103" t="s">
        <v>150</v>
      </c>
      <c r="B100" s="16"/>
      <c r="C100" s="16"/>
      <c r="D100" s="16"/>
      <c r="E100" s="16"/>
      <c r="F100" s="16"/>
      <c r="G100" s="16"/>
      <c r="H100" s="16"/>
      <c r="I100" s="16"/>
    </row>
    <row r="101" spans="1:24" s="34" customFormat="1" ht="13.5" customHeight="1">
      <c r="A101" s="16"/>
      <c r="B101" s="16"/>
      <c r="C101" s="16"/>
      <c r="D101" s="16"/>
      <c r="E101" s="16"/>
      <c r="F101" s="16"/>
      <c r="G101" s="16"/>
      <c r="H101" s="16"/>
      <c r="I101" s="16"/>
      <c r="J101" s="16"/>
    </row>
    <row r="102" spans="1:24" s="34" customFormat="1">
      <c r="A102" s="16" t="s">
        <v>109</v>
      </c>
      <c r="B102" s="16"/>
      <c r="C102" s="16"/>
      <c r="D102" s="16"/>
      <c r="E102" s="16"/>
      <c r="F102" s="16"/>
      <c r="G102" s="16"/>
      <c r="H102" s="16"/>
      <c r="I102" s="16"/>
      <c r="K102" s="188" t="str">
        <f>S102&amp;"元"&amp;U102&amp;V102&amp;W102&amp;"1日"&amp;"　　現在"</f>
        <v>令和元年9月1日　　現在</v>
      </c>
      <c r="L102" s="188"/>
      <c r="M102" s="188"/>
      <c r="N102" s="188"/>
      <c r="O102" s="104" t="s">
        <v>110</v>
      </c>
      <c r="P102" s="105" t="s">
        <v>34</v>
      </c>
      <c r="S102" s="21" t="s">
        <v>15</v>
      </c>
      <c r="T102" s="22">
        <v>1</v>
      </c>
      <c r="U102" s="23" t="s">
        <v>16</v>
      </c>
      <c r="V102" s="22">
        <v>9</v>
      </c>
      <c r="W102" s="106" t="s">
        <v>17</v>
      </c>
      <c r="X102" s="107"/>
    </row>
    <row r="103" spans="1:24" ht="36" customHeight="1">
      <c r="A103" s="156" t="s">
        <v>111</v>
      </c>
      <c r="B103" s="157"/>
      <c r="C103" s="158"/>
      <c r="D103" s="189"/>
      <c r="E103" s="141"/>
      <c r="F103" s="141"/>
      <c r="G103" s="141"/>
      <c r="H103" s="141"/>
      <c r="I103" s="141"/>
      <c r="J103" s="141"/>
      <c r="K103" s="141"/>
      <c r="L103" s="141"/>
      <c r="M103" s="141"/>
      <c r="N103" s="190"/>
    </row>
    <row r="104" spans="1:24" ht="15.95" customHeight="1">
      <c r="A104" s="191" t="s">
        <v>112</v>
      </c>
      <c r="B104" s="192"/>
      <c r="C104" s="193"/>
      <c r="D104" s="194"/>
      <c r="E104" s="195"/>
      <c r="F104" s="195"/>
      <c r="G104" s="195"/>
      <c r="H104" s="195"/>
      <c r="I104" s="195"/>
      <c r="J104" s="195"/>
      <c r="K104" s="196" t="s">
        <v>113</v>
      </c>
      <c r="L104" s="197"/>
      <c r="M104" s="197"/>
      <c r="N104" s="198"/>
      <c r="O104" s="27"/>
    </row>
    <row r="105" spans="1:24" ht="35.1" customHeight="1">
      <c r="A105" s="173" t="s">
        <v>114</v>
      </c>
      <c r="B105" s="174"/>
      <c r="C105" s="175"/>
      <c r="D105" s="176"/>
      <c r="E105" s="177"/>
      <c r="F105" s="177"/>
      <c r="G105" s="177"/>
      <c r="H105" s="177"/>
      <c r="I105" s="177"/>
      <c r="J105" s="177"/>
      <c r="K105" s="178"/>
      <c r="L105" s="179"/>
      <c r="M105" s="180" t="s">
        <v>115</v>
      </c>
      <c r="N105" s="181"/>
      <c r="O105" s="20"/>
    </row>
    <row r="106" spans="1:24" ht="15.95" customHeight="1">
      <c r="A106" s="156" t="s">
        <v>116</v>
      </c>
      <c r="B106" s="157"/>
      <c r="C106" s="158"/>
      <c r="D106" s="182" t="s">
        <v>117</v>
      </c>
      <c r="E106" s="183"/>
      <c r="F106" s="183"/>
      <c r="G106" s="183"/>
      <c r="H106" s="183"/>
      <c r="I106" s="183"/>
      <c r="J106" s="183"/>
      <c r="K106" s="183"/>
      <c r="L106" s="183"/>
      <c r="M106" s="183"/>
      <c r="N106" s="184"/>
      <c r="O106" s="27"/>
    </row>
    <row r="107" spans="1:24" ht="35.1" customHeight="1">
      <c r="A107" s="159"/>
      <c r="B107" s="160"/>
      <c r="C107" s="161"/>
      <c r="D107" s="185"/>
      <c r="E107" s="138"/>
      <c r="F107" s="138"/>
      <c r="G107" s="138"/>
      <c r="H107" s="138"/>
      <c r="I107" s="138"/>
      <c r="J107" s="138"/>
      <c r="K107" s="138"/>
      <c r="L107" s="138"/>
      <c r="M107" s="138"/>
      <c r="N107" s="186"/>
      <c r="O107" s="27"/>
    </row>
    <row r="108" spans="1:24" ht="35.1" customHeight="1">
      <c r="A108" s="156" t="s">
        <v>118</v>
      </c>
      <c r="B108" s="157"/>
      <c r="C108" s="158"/>
      <c r="D108" s="153"/>
      <c r="E108" s="154"/>
      <c r="F108" s="154"/>
      <c r="G108" s="154"/>
      <c r="H108" s="154"/>
      <c r="I108" s="154"/>
      <c r="J108" s="154"/>
      <c r="K108" s="154"/>
      <c r="L108" s="154"/>
      <c r="M108" s="154"/>
      <c r="N108" s="155"/>
      <c r="O108" s="27"/>
    </row>
    <row r="109" spans="1:24" ht="35.1" customHeight="1">
      <c r="A109" s="170" t="s">
        <v>119</v>
      </c>
      <c r="B109" s="171"/>
      <c r="C109" s="172"/>
      <c r="D109" s="153"/>
      <c r="E109" s="154"/>
      <c r="F109" s="154"/>
      <c r="G109" s="154"/>
      <c r="H109" s="154"/>
      <c r="I109" s="154"/>
      <c r="J109" s="154"/>
      <c r="K109" s="154"/>
      <c r="L109" s="154"/>
      <c r="M109" s="154"/>
      <c r="N109" s="155"/>
      <c r="O109" s="27"/>
    </row>
    <row r="110" spans="1:24" ht="35.1" customHeight="1">
      <c r="A110" s="156" t="s">
        <v>120</v>
      </c>
      <c r="B110" s="157"/>
      <c r="C110" s="172"/>
      <c r="D110" s="153"/>
      <c r="E110" s="154"/>
      <c r="F110" s="154"/>
      <c r="G110" s="154"/>
      <c r="H110" s="154"/>
      <c r="I110" s="154"/>
      <c r="J110" s="154"/>
      <c r="K110" s="154"/>
      <c r="L110" s="154"/>
      <c r="M110" s="154"/>
      <c r="N110" s="155"/>
      <c r="O110" s="27"/>
    </row>
    <row r="111" spans="1:24" ht="35.1" customHeight="1">
      <c r="A111" s="150" t="s">
        <v>121</v>
      </c>
      <c r="B111" s="151"/>
      <c r="C111" s="152"/>
      <c r="D111" s="153"/>
      <c r="E111" s="154"/>
      <c r="F111" s="154"/>
      <c r="G111" s="154"/>
      <c r="H111" s="154"/>
      <c r="I111" s="154"/>
      <c r="J111" s="154"/>
      <c r="K111" s="154"/>
      <c r="L111" s="154"/>
      <c r="M111" s="154"/>
      <c r="N111" s="155"/>
      <c r="O111" s="27"/>
    </row>
    <row r="112" spans="1:24" ht="14.25">
      <c r="A112" s="156" t="s">
        <v>122</v>
      </c>
      <c r="B112" s="157"/>
      <c r="C112" s="158"/>
      <c r="D112" s="108" t="s">
        <v>123</v>
      </c>
      <c r="E112" s="109"/>
      <c r="F112" s="109"/>
      <c r="G112" s="109"/>
      <c r="H112" s="109"/>
      <c r="I112" s="109"/>
      <c r="J112" s="109"/>
      <c r="K112" s="109"/>
      <c r="L112" s="109"/>
      <c r="M112" s="109"/>
      <c r="N112" s="110"/>
      <c r="O112" s="27"/>
    </row>
    <row r="113" spans="1:19" ht="14.25">
      <c r="A113" s="159"/>
      <c r="B113" s="160"/>
      <c r="C113" s="161"/>
      <c r="D113" s="111" t="s">
        <v>124</v>
      </c>
      <c r="E113" s="27"/>
      <c r="F113" s="27"/>
      <c r="G113" s="27"/>
      <c r="H113" s="27"/>
      <c r="I113" s="27"/>
      <c r="J113" s="27"/>
      <c r="K113" s="27"/>
      <c r="L113" s="27"/>
      <c r="M113" s="27"/>
      <c r="N113" s="112"/>
      <c r="O113" s="27"/>
    </row>
    <row r="114" spans="1:19" ht="14.25">
      <c r="A114" s="159"/>
      <c r="B114" s="160"/>
      <c r="C114" s="161"/>
      <c r="D114" s="111"/>
      <c r="E114" s="27"/>
      <c r="F114" s="27"/>
      <c r="G114" s="27"/>
      <c r="H114" s="27"/>
      <c r="I114" s="27"/>
      <c r="J114" s="27"/>
      <c r="K114" s="27"/>
      <c r="L114" s="27"/>
      <c r="M114" s="27"/>
      <c r="N114" s="112"/>
      <c r="O114" s="27"/>
    </row>
    <row r="115" spans="1:19">
      <c r="A115" s="159"/>
      <c r="B115" s="160"/>
      <c r="C115" s="161"/>
      <c r="D115" s="113" t="s">
        <v>125</v>
      </c>
      <c r="E115" s="27"/>
      <c r="F115" s="27"/>
      <c r="G115" s="27"/>
      <c r="H115" s="27"/>
      <c r="I115" s="20" t="s">
        <v>126</v>
      </c>
      <c r="J115" s="27"/>
      <c r="K115" s="27"/>
      <c r="L115" s="27"/>
      <c r="M115" s="27"/>
      <c r="N115" s="112"/>
      <c r="O115" s="27"/>
    </row>
    <row r="116" spans="1:19" ht="18" customHeight="1">
      <c r="A116" s="159"/>
      <c r="B116" s="160"/>
      <c r="C116" s="161"/>
      <c r="D116" s="165" t="s">
        <v>157</v>
      </c>
      <c r="E116" s="166"/>
      <c r="F116" s="166"/>
      <c r="G116" s="166"/>
      <c r="H116" s="27"/>
      <c r="I116" s="114" t="s">
        <v>154</v>
      </c>
      <c r="J116" s="27"/>
      <c r="K116" s="27"/>
      <c r="L116" s="27"/>
      <c r="M116" s="27"/>
      <c r="N116" s="112"/>
      <c r="O116" s="27"/>
      <c r="S116" s="27"/>
    </row>
    <row r="117" spans="1:19" ht="18" customHeight="1">
      <c r="A117" s="159"/>
      <c r="B117" s="160"/>
      <c r="C117" s="161"/>
      <c r="D117" s="165" t="s">
        <v>158</v>
      </c>
      <c r="E117" s="167"/>
      <c r="F117" s="167"/>
      <c r="G117" s="167"/>
      <c r="H117" s="27"/>
      <c r="I117" s="114" t="s">
        <v>160</v>
      </c>
      <c r="J117" s="27"/>
      <c r="K117" s="27"/>
      <c r="L117" s="27"/>
      <c r="M117" s="27"/>
      <c r="N117" s="112"/>
      <c r="O117" s="115"/>
      <c r="S117" s="27"/>
    </row>
    <row r="118" spans="1:19" ht="18" customHeight="1">
      <c r="A118" s="159"/>
      <c r="B118" s="160"/>
      <c r="C118" s="161"/>
      <c r="D118" s="165" t="s">
        <v>159</v>
      </c>
      <c r="E118" s="167"/>
      <c r="F118" s="167"/>
      <c r="G118" s="167"/>
      <c r="H118" s="27"/>
      <c r="I118" s="114" t="s">
        <v>161</v>
      </c>
      <c r="J118" s="27"/>
      <c r="K118" s="27"/>
      <c r="L118" s="27"/>
      <c r="M118" s="27"/>
      <c r="N118" s="112"/>
      <c r="O118" s="115"/>
      <c r="S118" s="27"/>
    </row>
    <row r="119" spans="1:19" ht="14.25" customHeight="1">
      <c r="A119" s="159"/>
      <c r="B119" s="160"/>
      <c r="C119" s="161"/>
      <c r="D119" s="116"/>
      <c r="E119" s="27"/>
      <c r="F119" s="27"/>
      <c r="G119" s="27"/>
      <c r="H119" s="27"/>
      <c r="I119" s="27"/>
      <c r="J119" s="27"/>
      <c r="K119" s="117"/>
      <c r="L119" s="117"/>
      <c r="M119" s="117"/>
      <c r="N119" s="112"/>
      <c r="O119" s="115"/>
    </row>
    <row r="120" spans="1:19" ht="21.75" customHeight="1">
      <c r="A120" s="159"/>
      <c r="B120" s="160"/>
      <c r="C120" s="161"/>
      <c r="D120" s="118" t="s">
        <v>127</v>
      </c>
      <c r="E120" s="119"/>
      <c r="F120" s="168" t="s">
        <v>128</v>
      </c>
      <c r="G120" s="168"/>
      <c r="H120" s="168"/>
      <c r="I120" s="169"/>
      <c r="J120" s="169"/>
      <c r="K120" s="120" t="s">
        <v>129</v>
      </c>
      <c r="L120" s="169"/>
      <c r="M120" s="169"/>
      <c r="N120" s="121"/>
      <c r="O120" s="115"/>
    </row>
    <row r="121" spans="1:19" ht="13.5" customHeight="1">
      <c r="A121" s="162"/>
      <c r="B121" s="163"/>
      <c r="C121" s="164"/>
      <c r="D121" s="122"/>
      <c r="E121" s="123"/>
      <c r="F121" s="123"/>
      <c r="G121" s="123"/>
      <c r="H121" s="124"/>
      <c r="I121" s="124"/>
      <c r="J121" s="124"/>
      <c r="K121" s="124"/>
      <c r="L121" s="124"/>
      <c r="M121" s="124"/>
      <c r="N121" s="125"/>
      <c r="O121" s="27"/>
    </row>
    <row r="122" spans="1:19" ht="14.25">
      <c r="A122" s="126" t="s">
        <v>130</v>
      </c>
      <c r="B122" s="127"/>
      <c r="C122" s="128"/>
      <c r="D122" s="126"/>
      <c r="E122" s="128"/>
      <c r="F122" s="128"/>
      <c r="G122" s="128"/>
      <c r="H122" s="109"/>
      <c r="I122" s="109"/>
      <c r="J122" s="109"/>
      <c r="K122" s="109"/>
      <c r="L122" s="109"/>
      <c r="M122" s="109"/>
      <c r="N122" s="110"/>
      <c r="O122" s="27"/>
    </row>
    <row r="123" spans="1:19" ht="10.5" customHeight="1">
      <c r="A123" s="129"/>
      <c r="B123" s="130"/>
      <c r="C123" s="76"/>
      <c r="D123" s="76"/>
      <c r="E123" s="76"/>
      <c r="F123" s="76"/>
      <c r="G123" s="76"/>
      <c r="H123" s="27"/>
      <c r="I123" s="27"/>
      <c r="J123" s="27"/>
      <c r="K123" s="27"/>
      <c r="L123" s="27"/>
      <c r="M123" s="27"/>
      <c r="N123" s="112"/>
      <c r="O123" s="27"/>
    </row>
    <row r="124" spans="1:19" ht="13.5" customHeight="1">
      <c r="A124" s="129" t="s">
        <v>131</v>
      </c>
      <c r="B124" s="130"/>
      <c r="C124" s="76"/>
      <c r="D124" s="131"/>
      <c r="E124" s="76"/>
      <c r="F124" s="76"/>
      <c r="G124" s="76"/>
      <c r="H124" s="27"/>
      <c r="I124" s="27"/>
      <c r="J124" s="27"/>
      <c r="K124" s="27"/>
      <c r="L124" s="27"/>
      <c r="M124" s="27"/>
      <c r="N124" s="112"/>
      <c r="O124" s="27"/>
    </row>
    <row r="125" spans="1:19" ht="10.5" customHeight="1">
      <c r="A125" s="129"/>
      <c r="B125" s="130"/>
      <c r="C125" s="27"/>
      <c r="D125" s="76"/>
      <c r="E125" s="27"/>
      <c r="F125" s="27"/>
      <c r="G125" s="27"/>
      <c r="H125" s="27"/>
      <c r="I125" s="27"/>
      <c r="J125" s="27"/>
      <c r="K125" s="27"/>
      <c r="L125" s="27"/>
      <c r="M125" s="27"/>
      <c r="N125" s="112"/>
      <c r="O125" s="27"/>
    </row>
    <row r="126" spans="1:19" ht="13.5" customHeight="1">
      <c r="A126" s="129"/>
      <c r="B126" s="143" t="s">
        <v>132</v>
      </c>
      <c r="C126" s="144"/>
      <c r="D126" s="145"/>
      <c r="E126" s="138"/>
      <c r="F126" s="138"/>
      <c r="G126" s="138"/>
      <c r="H126" s="138"/>
      <c r="I126" s="138"/>
      <c r="J126" s="138"/>
      <c r="K126" s="138"/>
      <c r="L126" s="138"/>
      <c r="M126" s="139"/>
      <c r="N126" s="112"/>
      <c r="O126" s="27"/>
    </row>
    <row r="127" spans="1:19" ht="13.5" customHeight="1">
      <c r="A127" s="129"/>
      <c r="B127" s="130"/>
      <c r="C127" s="27"/>
      <c r="D127" s="76"/>
      <c r="E127" s="27"/>
      <c r="F127" s="27"/>
      <c r="G127" s="27"/>
      <c r="H127" s="27"/>
      <c r="I127" s="27"/>
      <c r="J127" s="27"/>
      <c r="K127" s="27"/>
      <c r="L127" s="27"/>
      <c r="M127" s="27"/>
      <c r="N127" s="112"/>
      <c r="O127" s="27"/>
    </row>
    <row r="128" spans="1:19" ht="13.5" customHeight="1">
      <c r="A128" s="129" t="s">
        <v>133</v>
      </c>
      <c r="B128" s="130"/>
      <c r="C128" s="27"/>
      <c r="D128" s="76"/>
      <c r="E128" s="27"/>
      <c r="F128" s="27"/>
      <c r="G128" s="27"/>
      <c r="H128" s="27"/>
      <c r="I128" s="27"/>
      <c r="J128" s="27"/>
      <c r="K128" s="27"/>
      <c r="L128" s="27"/>
      <c r="M128" s="27"/>
      <c r="N128" s="112"/>
      <c r="O128" s="27"/>
    </row>
    <row r="129" spans="1:15" ht="10.5" customHeight="1">
      <c r="A129" s="129"/>
      <c r="B129" s="130"/>
      <c r="C129" s="27"/>
      <c r="D129" s="76"/>
      <c r="E129" s="27"/>
      <c r="F129" s="27"/>
      <c r="G129" s="27"/>
      <c r="H129" s="27"/>
      <c r="I129" s="27"/>
      <c r="J129" s="27"/>
      <c r="K129" s="27"/>
      <c r="L129" s="27"/>
      <c r="M129" s="27"/>
      <c r="N129" s="112"/>
      <c r="O129" s="27"/>
    </row>
    <row r="130" spans="1:15" ht="13.5" customHeight="1">
      <c r="A130" s="129"/>
      <c r="B130" s="143" t="s">
        <v>132</v>
      </c>
      <c r="C130" s="144"/>
      <c r="D130" s="145"/>
      <c r="E130" s="138"/>
      <c r="F130" s="138"/>
      <c r="G130" s="138"/>
      <c r="H130" s="138"/>
      <c r="I130" s="138"/>
      <c r="J130" s="138"/>
      <c r="K130" s="138"/>
      <c r="L130" s="138"/>
      <c r="M130" s="139"/>
      <c r="N130" s="112"/>
      <c r="O130" s="27"/>
    </row>
    <row r="131" spans="1:15" ht="13.5" customHeight="1">
      <c r="A131" s="129"/>
      <c r="B131" s="130"/>
      <c r="C131" s="27"/>
      <c r="D131" s="76"/>
      <c r="E131" s="27"/>
      <c r="F131" s="27"/>
      <c r="G131" s="27"/>
      <c r="H131" s="27"/>
      <c r="I131" s="27"/>
      <c r="J131" s="27"/>
      <c r="K131" s="27"/>
      <c r="L131" s="27"/>
      <c r="M131" s="27"/>
      <c r="N131" s="112"/>
      <c r="O131" s="27"/>
    </row>
    <row r="132" spans="1:15" ht="13.5" customHeight="1">
      <c r="A132" s="129" t="s">
        <v>134</v>
      </c>
      <c r="B132" s="130"/>
      <c r="C132" s="27"/>
      <c r="D132" s="76"/>
      <c r="E132" s="27"/>
      <c r="F132" s="27"/>
      <c r="G132" s="27"/>
      <c r="H132" s="27"/>
      <c r="I132" s="27"/>
      <c r="J132" s="27"/>
      <c r="K132" s="27"/>
      <c r="L132" s="27"/>
      <c r="M132" s="27"/>
      <c r="N132" s="112"/>
      <c r="O132" s="27"/>
    </row>
    <row r="133" spans="1:15" ht="10.5" customHeight="1">
      <c r="A133" s="129"/>
      <c r="B133" s="130"/>
      <c r="C133" s="27"/>
      <c r="D133" s="76"/>
      <c r="E133" s="27"/>
      <c r="F133" s="27"/>
      <c r="G133" s="27"/>
      <c r="H133" s="27"/>
      <c r="I133" s="27"/>
      <c r="J133" s="27"/>
      <c r="K133" s="27"/>
      <c r="L133" s="27"/>
      <c r="M133" s="27"/>
      <c r="N133" s="112"/>
      <c r="O133" s="27"/>
    </row>
    <row r="134" spans="1:15" ht="13.5" customHeight="1">
      <c r="A134" s="129"/>
      <c r="B134" s="146" t="s">
        <v>135</v>
      </c>
      <c r="C134" s="147"/>
      <c r="D134" s="145"/>
      <c r="E134" s="138"/>
      <c r="F134" s="138"/>
      <c r="G134" s="148" t="s">
        <v>136</v>
      </c>
      <c r="H134" s="149"/>
      <c r="I134" s="137"/>
      <c r="J134" s="138"/>
      <c r="K134" s="138"/>
      <c r="L134" s="138"/>
      <c r="M134" s="139"/>
      <c r="N134" s="112"/>
      <c r="O134" s="27"/>
    </row>
    <row r="135" spans="1:15" ht="13.5" customHeight="1">
      <c r="A135" s="129"/>
      <c r="B135" s="130"/>
      <c r="C135" s="27"/>
      <c r="D135" s="76"/>
      <c r="E135" s="27"/>
      <c r="F135" s="27"/>
      <c r="G135" s="27"/>
      <c r="H135" s="27"/>
      <c r="I135" s="27"/>
      <c r="J135" s="27"/>
      <c r="K135" s="27"/>
      <c r="L135" s="27"/>
      <c r="M135" s="27"/>
      <c r="N135" s="112"/>
      <c r="O135" s="27"/>
    </row>
    <row r="136" spans="1:15" ht="13.5" customHeight="1">
      <c r="A136" s="129" t="s">
        <v>137</v>
      </c>
      <c r="B136" s="130"/>
      <c r="C136" s="27"/>
      <c r="D136" s="76"/>
      <c r="E136" s="27"/>
      <c r="F136" s="27"/>
      <c r="G136" s="27"/>
      <c r="H136" s="27"/>
      <c r="I136" s="27"/>
      <c r="J136" s="27"/>
      <c r="K136" s="27"/>
      <c r="L136" s="27"/>
      <c r="M136" s="27"/>
      <c r="N136" s="112"/>
      <c r="O136" s="27"/>
    </row>
    <row r="137" spans="1:15" ht="11.1" customHeight="1">
      <c r="A137" s="129"/>
      <c r="B137" s="130"/>
      <c r="C137" s="27"/>
      <c r="D137" s="76"/>
      <c r="E137" s="27"/>
      <c r="F137" s="27"/>
      <c r="G137" s="27"/>
      <c r="H137" s="27"/>
      <c r="I137" s="27"/>
      <c r="J137" s="27"/>
      <c r="K137" s="27"/>
      <c r="L137" s="27"/>
      <c r="M137" s="27"/>
      <c r="N137" s="112"/>
      <c r="O137" s="27"/>
    </row>
    <row r="138" spans="1:15" ht="13.5" customHeight="1">
      <c r="A138" s="129"/>
      <c r="B138" s="130"/>
      <c r="C138" s="49" t="s">
        <v>138</v>
      </c>
      <c r="D138" s="76"/>
      <c r="E138" s="27"/>
      <c r="F138" s="27"/>
      <c r="G138" s="27" t="s">
        <v>139</v>
      </c>
      <c r="K138" s="27"/>
      <c r="L138" s="27"/>
      <c r="M138" s="27"/>
      <c r="N138" s="112"/>
      <c r="O138" s="27"/>
    </row>
    <row r="139" spans="1:15" ht="11.1" customHeight="1">
      <c r="A139" s="129"/>
      <c r="B139" s="130"/>
      <c r="C139" s="27"/>
      <c r="D139" s="76"/>
      <c r="E139" s="27"/>
      <c r="F139" s="27"/>
      <c r="G139" s="27"/>
      <c r="H139" s="27"/>
      <c r="I139" s="27"/>
      <c r="J139" s="27"/>
      <c r="K139" s="27"/>
      <c r="L139" s="27"/>
      <c r="M139" s="27"/>
      <c r="N139" s="112"/>
      <c r="O139" s="27"/>
    </row>
    <row r="140" spans="1:15" ht="13.5" customHeight="1">
      <c r="A140" s="129" t="s">
        <v>140</v>
      </c>
      <c r="B140" s="130"/>
      <c r="C140" s="27"/>
      <c r="D140" s="114"/>
      <c r="E140" s="27"/>
      <c r="F140" s="27"/>
      <c r="G140" s="27"/>
      <c r="H140" s="27"/>
      <c r="I140" s="27"/>
      <c r="J140" s="27"/>
      <c r="K140" s="27"/>
      <c r="L140" s="27"/>
      <c r="M140" s="27"/>
      <c r="N140" s="112"/>
      <c r="O140" s="27"/>
    </row>
    <row r="141" spans="1:15" ht="10.5" customHeight="1">
      <c r="A141" s="132"/>
      <c r="B141" s="133"/>
      <c r="C141" s="20"/>
      <c r="D141" s="20"/>
      <c r="E141" s="20"/>
      <c r="F141" s="20"/>
      <c r="G141" s="20"/>
      <c r="H141" s="27"/>
      <c r="I141" s="27"/>
      <c r="J141" s="27"/>
      <c r="K141" s="27"/>
      <c r="L141" s="27"/>
      <c r="M141" s="27"/>
      <c r="N141" s="112"/>
      <c r="O141" s="27"/>
    </row>
    <row r="142" spans="1:15" ht="15.95" customHeight="1">
      <c r="A142" s="132"/>
      <c r="B142" s="137"/>
      <c r="C142" s="138"/>
      <c r="D142" s="138"/>
      <c r="E142" s="138"/>
      <c r="F142" s="138"/>
      <c r="G142" s="138"/>
      <c r="H142" s="138"/>
      <c r="I142" s="138"/>
      <c r="J142" s="138"/>
      <c r="K142" s="138"/>
      <c r="L142" s="138"/>
      <c r="M142" s="139"/>
      <c r="N142" s="112"/>
      <c r="O142" s="27"/>
    </row>
    <row r="143" spans="1:15" ht="15.95" customHeight="1">
      <c r="A143" s="132"/>
      <c r="B143" s="140"/>
      <c r="C143" s="141"/>
      <c r="D143" s="141"/>
      <c r="E143" s="141"/>
      <c r="F143" s="141"/>
      <c r="G143" s="141"/>
      <c r="H143" s="141"/>
      <c r="I143" s="141"/>
      <c r="J143" s="141"/>
      <c r="K143" s="141"/>
      <c r="L143" s="141"/>
      <c r="M143" s="142"/>
      <c r="N143" s="112"/>
      <c r="O143" s="27"/>
    </row>
    <row r="144" spans="1:15" ht="15.95" customHeight="1">
      <c r="A144" s="132"/>
      <c r="B144" s="140"/>
      <c r="C144" s="141"/>
      <c r="D144" s="141"/>
      <c r="E144" s="141"/>
      <c r="F144" s="141"/>
      <c r="G144" s="141"/>
      <c r="H144" s="141"/>
      <c r="I144" s="141"/>
      <c r="J144" s="141"/>
      <c r="K144" s="141"/>
      <c r="L144" s="141"/>
      <c r="M144" s="142"/>
      <c r="N144" s="112"/>
      <c r="O144" s="27"/>
    </row>
    <row r="145" spans="1:15" ht="13.5" customHeight="1">
      <c r="A145" s="134"/>
      <c r="B145" s="140"/>
      <c r="C145" s="141"/>
      <c r="D145" s="141"/>
      <c r="E145" s="141"/>
      <c r="F145" s="141"/>
      <c r="G145" s="141"/>
      <c r="H145" s="141"/>
      <c r="I145" s="141"/>
      <c r="J145" s="141"/>
      <c r="K145" s="141"/>
      <c r="L145" s="141"/>
      <c r="M145" s="142"/>
      <c r="N145" s="125"/>
      <c r="O145" s="27"/>
    </row>
    <row r="146" spans="1:15">
      <c r="A146" s="2" t="s">
        <v>141</v>
      </c>
      <c r="O146" s="27"/>
    </row>
    <row r="147" spans="1:15">
      <c r="N147" s="135" t="s">
        <v>142</v>
      </c>
      <c r="O147" s="27"/>
    </row>
    <row r="148" spans="1:15">
      <c r="N148" s="136" t="s">
        <v>143</v>
      </c>
      <c r="O148" s="27"/>
    </row>
    <row r="150" spans="1:15">
      <c r="A150" s="8" t="s">
        <v>144</v>
      </c>
      <c r="B150" s="46"/>
    </row>
    <row r="151" spans="1:15">
      <c r="A151" s="5" t="s">
        <v>145</v>
      </c>
      <c r="B151" s="48"/>
    </row>
  </sheetData>
  <sheetProtection algorithmName="SHA-512" hashValue="medvMuf35Grok4My+jE83hBUYNzr/w9l0zhz0pYgHvDMpb/HRD2MmfEmhdADBybcirNevJsE9ZNegvtWqfegjQ==" saltValue="AUd/G0DCqJGxAfCxtzzY7Q==" spinCount="100000" sheet="1" scenarios="1" formatCells="0" deleteRows="0"/>
  <mergeCells count="104">
    <mergeCell ref="J19:N19"/>
    <mergeCell ref="C20:F20"/>
    <mergeCell ref="J20:N20"/>
    <mergeCell ref="A35:B35"/>
    <mergeCell ref="C35:G35"/>
    <mergeCell ref="H35:N35"/>
    <mergeCell ref="A1:N1"/>
    <mergeCell ref="A17:B17"/>
    <mergeCell ref="C17:F17"/>
    <mergeCell ref="G17:I17"/>
    <mergeCell ref="J17:N17"/>
    <mergeCell ref="A18:B20"/>
    <mergeCell ref="C18:F18"/>
    <mergeCell ref="G18:I20"/>
    <mergeCell ref="J18:N18"/>
    <mergeCell ref="C19:F19"/>
    <mergeCell ref="A54:B54"/>
    <mergeCell ref="C54:G54"/>
    <mergeCell ref="H54:N54"/>
    <mergeCell ref="A55:B55"/>
    <mergeCell ref="C55:G55"/>
    <mergeCell ref="H55:N55"/>
    <mergeCell ref="A36:B36"/>
    <mergeCell ref="C36:G36"/>
    <mergeCell ref="H36:N36"/>
    <mergeCell ref="A37:B37"/>
    <mergeCell ref="C37:G37"/>
    <mergeCell ref="H37:N37"/>
    <mergeCell ref="D78:H78"/>
    <mergeCell ref="I78:N78"/>
    <mergeCell ref="D79:H79"/>
    <mergeCell ref="I79:N79"/>
    <mergeCell ref="D80:N80"/>
    <mergeCell ref="A81:C81"/>
    <mergeCell ref="A56:B56"/>
    <mergeCell ref="C56:G56"/>
    <mergeCell ref="H56:N56"/>
    <mergeCell ref="A73:N73"/>
    <mergeCell ref="A75:B75"/>
    <mergeCell ref="A76:C80"/>
    <mergeCell ref="D76:H76"/>
    <mergeCell ref="I76:N76"/>
    <mergeCell ref="D77:H77"/>
    <mergeCell ref="I77:N77"/>
    <mergeCell ref="A87:B87"/>
    <mergeCell ref="A88:C88"/>
    <mergeCell ref="E88:I88"/>
    <mergeCell ref="J88:N88"/>
    <mergeCell ref="A89:C91"/>
    <mergeCell ref="E90:I90"/>
    <mergeCell ref="A82:C82"/>
    <mergeCell ref="D82:N82"/>
    <mergeCell ref="A83:C83"/>
    <mergeCell ref="D83:N83"/>
    <mergeCell ref="A84:C84"/>
    <mergeCell ref="A85:C85"/>
    <mergeCell ref="A97:N97"/>
    <mergeCell ref="K102:N102"/>
    <mergeCell ref="A103:C103"/>
    <mergeCell ref="D103:N103"/>
    <mergeCell ref="A104:C104"/>
    <mergeCell ref="D104:J104"/>
    <mergeCell ref="K104:N104"/>
    <mergeCell ref="A93:B93"/>
    <mergeCell ref="A94:D94"/>
    <mergeCell ref="E94:N94"/>
    <mergeCell ref="A95:D95"/>
    <mergeCell ref="E95:N95"/>
    <mergeCell ref="A96:D96"/>
    <mergeCell ref="E96:N96"/>
    <mergeCell ref="A108:C108"/>
    <mergeCell ref="D108:N108"/>
    <mergeCell ref="A109:C109"/>
    <mergeCell ref="D109:N109"/>
    <mergeCell ref="A110:C110"/>
    <mergeCell ref="D110:N110"/>
    <mergeCell ref="A105:C105"/>
    <mergeCell ref="D105:J105"/>
    <mergeCell ref="K105:L105"/>
    <mergeCell ref="M105:N105"/>
    <mergeCell ref="A106:C107"/>
    <mergeCell ref="D106:N106"/>
    <mergeCell ref="D107:N107"/>
    <mergeCell ref="A111:C111"/>
    <mergeCell ref="D111:N111"/>
    <mergeCell ref="A112:C121"/>
    <mergeCell ref="D116:G116"/>
    <mergeCell ref="D117:G117"/>
    <mergeCell ref="D118:G118"/>
    <mergeCell ref="F120:H120"/>
    <mergeCell ref="I120:J120"/>
    <mergeCell ref="L120:M120"/>
    <mergeCell ref="B142:M142"/>
    <mergeCell ref="B143:M143"/>
    <mergeCell ref="B144:M144"/>
    <mergeCell ref="B145:M145"/>
    <mergeCell ref="B126:C126"/>
    <mergeCell ref="D126:M126"/>
    <mergeCell ref="B130:C130"/>
    <mergeCell ref="D130:M130"/>
    <mergeCell ref="B134:C134"/>
    <mergeCell ref="D134:F134"/>
    <mergeCell ref="G134:H134"/>
    <mergeCell ref="I134:M134"/>
  </mergeCells>
  <phoneticPr fontId="3"/>
  <conditionalFormatting sqref="L120 E120 I120:J120 N120">
    <cfRule type="duplicateValues" dxfId="0" priority="1"/>
  </conditionalFormatting>
  <dataValidations count="4">
    <dataValidation type="list" allowBlank="1" showInputMessage="1" showErrorMessage="1" sqref="E120 I120:J120 L120:M120">
      <formula1>"①,②,③,④,⑤,⑥"</formula1>
    </dataValidation>
    <dataValidation type="list" allowBlank="1" showInputMessage="1" showErrorMessage="1" sqref="N120">
      <formula1>"①,②,③"</formula1>
    </dataValidation>
    <dataValidation imeMode="fullKatakana" allowBlank="1" showInputMessage="1" showErrorMessage="1" sqref="D104:J104"/>
    <dataValidation imeMode="off" allowBlank="1" showInputMessage="1" showErrorMessage="1" sqref="T31:AC31 U36:AA36 T17:AQ18 T39:W40 AE39:AE40 AA39:AA40 AG39:AG40 AC39:AC40 T102 V102 T35:T36 Y39:Y40 U35:AC35 T55:AC58"/>
  </dataValidations>
  <printOptions horizontalCentered="1" verticalCentered="1"/>
  <pageMargins left="0.59055118110236227" right="0.59055118110236227" top="0.39370078740157483" bottom="0.39370078740157483" header="0.51181102362204722" footer="0.51181102362204722"/>
  <pageSetup paperSize="9" scale="91" fitToHeight="3" orientation="portrait" verticalDpi="200" r:id="rId1"/>
  <headerFooter alignWithMargins="0"/>
  <rowBreaks count="2" manualBreakCount="2">
    <brk id="72" max="12" man="1"/>
    <brk id="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2019-07-09T00:01:14Z</dcterms:created>
  <dcterms:modified xsi:type="dcterms:W3CDTF">2019-07-09T00:10:21Z</dcterms:modified>
</cp:coreProperties>
</file>