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ﾎｰﾑﾍﾟｰｼﾞ原本！\NEWHP\31mousikomi\23kensetugyou\"/>
    </mc:Choice>
  </mc:AlternateContent>
  <bookViews>
    <workbookView xWindow="0" yWindow="0" windowWidth="28800" windowHeight="12045"/>
  </bookViews>
  <sheets>
    <sheet name="受講要領" sheetId="1" r:id="rId1"/>
  </sheets>
  <definedNames>
    <definedName name="_xlnm.Print_Area" localSheetId="0">受講要領!$A$1:$I$227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2" i="1" l="1"/>
  <c r="AJ64" i="1"/>
  <c r="G64" i="1" s="1"/>
  <c r="S64" i="1"/>
  <c r="D64" i="1" s="1"/>
  <c r="AJ63" i="1"/>
  <c r="G63" i="1" s="1"/>
  <c r="S63" i="1"/>
  <c r="D63" i="1" s="1"/>
  <c r="U48" i="1"/>
  <c r="A48" i="1" s="1"/>
  <c r="U47" i="1"/>
  <c r="A47" i="1" s="1"/>
  <c r="S42" i="1"/>
  <c r="Q42" i="1"/>
  <c r="A42" i="1" s="1"/>
  <c r="A39" i="1"/>
  <c r="U32" i="1"/>
  <c r="A32" i="1" s="1"/>
  <c r="AE18" i="1"/>
  <c r="S18" i="1"/>
  <c r="G18" i="1"/>
  <c r="D18" i="1"/>
  <c r="AE17" i="1"/>
  <c r="S17" i="1"/>
  <c r="G17" i="1"/>
  <c r="D17" i="1"/>
  <c r="G12" i="1"/>
  <c r="D12" i="1"/>
  <c r="G11" i="1"/>
  <c r="D11" i="1"/>
</calcChain>
</file>

<file path=xl/sharedStrings.xml><?xml version="1.0" encoding="utf-8"?>
<sst xmlns="http://schemas.openxmlformats.org/spreadsheetml/2006/main" count="298" uniqueCount="188">
  <si>
    <t>■目　　的</t>
    <phoneticPr fontId="2"/>
  </si>
  <si>
    <t>■受講予定者</t>
    <rPh sb="1" eb="3">
      <t>ジュコウ</t>
    </rPh>
    <rPh sb="3" eb="6">
      <t>ヨテイシャ</t>
    </rPh>
    <phoneticPr fontId="2"/>
  </si>
  <si>
    <t>■募集人員</t>
  </si>
  <si>
    <t>講義名</t>
    <rPh sb="0" eb="1">
      <t>コウギ</t>
    </rPh>
    <rPh sb="1" eb="2">
      <t>メイ</t>
    </rPh>
    <phoneticPr fontId="2"/>
  </si>
  <si>
    <t>宮崎会場</t>
    <rPh sb="0" eb="2">
      <t>ミヤザキ</t>
    </rPh>
    <rPh sb="2" eb="4">
      <t>カイジョウ</t>
    </rPh>
    <phoneticPr fontId="2"/>
  </si>
  <si>
    <t>延岡会場</t>
    <rPh sb="0" eb="1">
      <t>ノベオカ</t>
    </rPh>
    <rPh sb="1" eb="3">
      <t>カイジョウ</t>
    </rPh>
    <phoneticPr fontId="2"/>
  </si>
  <si>
    <t>宮崎</t>
    <rPh sb="0" eb="2">
      <t>ミヤザキ</t>
    </rPh>
    <phoneticPr fontId="2"/>
  </si>
  <si>
    <t>延岡</t>
    <rPh sb="0" eb="2">
      <t>ノベオカ</t>
    </rPh>
    <phoneticPr fontId="2"/>
  </si>
  <si>
    <t>経営事項審査について</t>
    <rPh sb="0" eb="2">
      <t>ケイエイ</t>
    </rPh>
    <rPh sb="2" eb="4">
      <t>ジコウ</t>
    </rPh>
    <rPh sb="4" eb="6">
      <t>シンサ</t>
    </rPh>
    <phoneticPr fontId="2"/>
  </si>
  <si>
    <t>人</t>
    <rPh sb="0" eb="1">
      <t>ニン</t>
    </rPh>
    <phoneticPr fontId="2"/>
  </si>
  <si>
    <t>建設業許可について</t>
    <rPh sb="0" eb="3">
      <t>ケンセツギョウ</t>
    </rPh>
    <rPh sb="3" eb="5">
      <t>キョカ</t>
    </rPh>
    <phoneticPr fontId="2"/>
  </si>
  <si>
    <t>※定員を超える申込みがあった場合は、受講人数を制限する場合がございます。</t>
    <phoneticPr fontId="2"/>
  </si>
  <si>
    <t>■研修期間</t>
  </si>
  <si>
    <t>宮崎会場</t>
    <rPh sb="0" eb="1">
      <t>ミヤザキ</t>
    </rPh>
    <rPh sb="1" eb="3">
      <t>カイジョウ</t>
    </rPh>
    <phoneticPr fontId="2"/>
  </si>
  <si>
    <t>延岡会場</t>
    <rPh sb="0" eb="3">
      <t>ノベオカカイジョウ</t>
    </rPh>
    <phoneticPr fontId="2"/>
  </si>
  <si>
    <t>延岡会場</t>
    <rPh sb="0" eb="2">
      <t>ノベオカ</t>
    </rPh>
    <rPh sb="2" eb="4">
      <t>カイジョウ</t>
    </rPh>
    <phoneticPr fontId="2"/>
  </si>
  <si>
    <t>令和</t>
    <rPh sb="0" eb="2">
      <t>レイワ</t>
    </rPh>
    <phoneticPr fontId="2"/>
  </si>
  <si>
    <t>年</t>
    <rPh sb="0" eb="1">
      <t>ネン</t>
    </rPh>
    <phoneticPr fontId="2"/>
  </si>
  <si>
    <t>月</t>
    <rPh sb="0" eb="1">
      <t>ゲツ</t>
    </rPh>
    <phoneticPr fontId="2"/>
  </si>
  <si>
    <t>日</t>
    <rPh sb="0" eb="1">
      <t>ニチ</t>
    </rPh>
    <phoneticPr fontId="2"/>
  </si>
  <si>
    <t>時～</t>
    <rPh sb="0" eb="1">
      <t>ジ</t>
    </rPh>
    <phoneticPr fontId="2"/>
  </si>
  <si>
    <t>時</t>
    <rPh sb="0" eb="1">
      <t>ジ</t>
    </rPh>
    <phoneticPr fontId="2"/>
  </si>
  <si>
    <t>分～</t>
    <rPh sb="0" eb="1">
      <t>フン</t>
    </rPh>
    <phoneticPr fontId="2"/>
  </si>
  <si>
    <t>■場　　所</t>
    <rPh sb="1" eb="2">
      <t>バ</t>
    </rPh>
    <rPh sb="4" eb="5">
      <t>ショ</t>
    </rPh>
    <phoneticPr fontId="2"/>
  </si>
  <si>
    <t>宮崎会場…宮崎県建設技術センター　３階　大教室　（宮崎市清武町今泉丙２５５９の１）</t>
    <rPh sb="0" eb="1">
      <t>ミヤザキ</t>
    </rPh>
    <rPh sb="1" eb="3">
      <t>カイジョウ</t>
    </rPh>
    <phoneticPr fontId="2"/>
  </si>
  <si>
    <t>延岡会場…延岡市職業訓練支援センター　(延岡市土々呂町４丁目４３９０番地１)</t>
    <rPh sb="0" eb="1">
      <t>ノベオカ</t>
    </rPh>
    <rPh sb="1" eb="3">
      <t>カイジョウ</t>
    </rPh>
    <phoneticPr fontId="2"/>
  </si>
  <si>
    <t>※予約後</t>
    <rPh sb="1" eb="4">
      <t>ヨヤクゴ</t>
    </rPh>
    <phoneticPr fontId="2"/>
  </si>
  <si>
    <t>延岡地域職業訓練支援センター　　(延岡市土々呂町４丁目４３９０番地１)</t>
    <phoneticPr fontId="2"/>
  </si>
  <si>
    <t>※予約前</t>
    <rPh sb="1" eb="3">
      <t>ヨヤク</t>
    </rPh>
    <rPh sb="3" eb="4">
      <t>マエ</t>
    </rPh>
    <phoneticPr fontId="2"/>
  </si>
  <si>
    <t>延岡市</t>
    <rPh sb="0" eb="3">
      <t>ノベオカシ</t>
    </rPh>
    <phoneticPr fontId="2"/>
  </si>
  <si>
    <t>■講義内容</t>
    <phoneticPr fontId="2"/>
  </si>
  <si>
    <t>（別頁参照）</t>
  </si>
  <si>
    <t>■申込方法</t>
    <rPh sb="1" eb="2">
      <t>モウ</t>
    </rPh>
    <rPh sb="2" eb="3">
      <t>コ</t>
    </rPh>
    <rPh sb="3" eb="5">
      <t>ホウホウ</t>
    </rPh>
    <phoneticPr fontId="2"/>
  </si>
  <si>
    <t>「研修受講申込書」に必要事項を記入の上、メールもしくは郵送、FAXで申込みください。</t>
    <rPh sb="1" eb="3">
      <t>ケンシュウ</t>
    </rPh>
    <rPh sb="3" eb="5">
      <t>ジュコウ</t>
    </rPh>
    <rPh sb="5" eb="7">
      <t>モウシコミ</t>
    </rPh>
    <rPh sb="7" eb="8">
      <t>ショ</t>
    </rPh>
    <rPh sb="10" eb="12">
      <t>ヒツヨウ</t>
    </rPh>
    <rPh sb="12" eb="14">
      <t>ジコウ</t>
    </rPh>
    <rPh sb="15" eb="17">
      <t>キニュウ</t>
    </rPh>
    <rPh sb="18" eb="19">
      <t>ウエ</t>
    </rPh>
    <rPh sb="27" eb="29">
      <t>ユウソウ</t>
    </rPh>
    <rPh sb="34" eb="35">
      <t>モウ</t>
    </rPh>
    <rPh sb="35" eb="36">
      <t>コ</t>
    </rPh>
    <phoneticPr fontId="2"/>
  </si>
  <si>
    <t>※詳細はホームページをご覧ください。</t>
    <rPh sb="1" eb="3">
      <t>ショウサイ</t>
    </rPh>
    <rPh sb="12" eb="13">
      <t>ラン</t>
    </rPh>
    <phoneticPr fontId="2"/>
  </si>
  <si>
    <t>■申込締切</t>
    <phoneticPr fontId="2"/>
  </si>
  <si>
    <t>←</t>
    <phoneticPr fontId="2"/>
  </si>
  <si>
    <t>研修開催日により変更</t>
    <rPh sb="0" eb="2">
      <t>ケンシュウ</t>
    </rPh>
    <rPh sb="2" eb="5">
      <t>カイサイビ</t>
    </rPh>
    <rPh sb="8" eb="10">
      <t>ヘンコウ</t>
    </rPh>
    <phoneticPr fontId="2"/>
  </si>
  <si>
    <t>■研修経費及び納入方法</t>
  </si>
  <si>
    <t>（１）研修経費　　　</t>
    <phoneticPr fontId="2"/>
  </si>
  <si>
    <t xml:space="preserve"> 一人当たり　２，０００円</t>
    <phoneticPr fontId="2"/>
  </si>
  <si>
    <t>（２）納入方法</t>
    <phoneticPr fontId="2"/>
  </si>
  <si>
    <t>←</t>
    <phoneticPr fontId="2"/>
  </si>
  <si>
    <t>月</t>
    <rPh sb="0" eb="1">
      <t>ガツ</t>
    </rPh>
    <phoneticPr fontId="2"/>
  </si>
  <si>
    <t>で送信しますので、受講票確認後期限内に納入ください。</t>
    <rPh sb="7" eb="10">
      <t>ジュコウヒョウ</t>
    </rPh>
    <rPh sb="10" eb="12">
      <t>カクニン</t>
    </rPh>
    <rPh sb="12" eb="13">
      <t>ゴ</t>
    </rPh>
    <phoneticPr fontId="2"/>
  </si>
  <si>
    <t>※納入は、すべて銀行振込となります。当日現金での納入はできません。</t>
    <phoneticPr fontId="2"/>
  </si>
  <si>
    <t>受講票の発送状況は、推進機構のホームページで御確認ください。</t>
    <rPh sb="22" eb="23">
      <t>ゴ</t>
    </rPh>
    <rPh sb="23" eb="25">
      <t>カクニン</t>
    </rPh>
    <phoneticPr fontId="2"/>
  </si>
  <si>
    <t>業務の都合等で受講できない場合は、代わりの方が受講してもかまいません。</t>
    <rPh sb="4" eb="5">
      <t>トウ</t>
    </rPh>
    <phoneticPr fontId="2"/>
  </si>
  <si>
    <t>■取消し・返金について</t>
    <rPh sb="1" eb="2">
      <t>ト</t>
    </rPh>
    <rPh sb="2" eb="3">
      <t>ケ</t>
    </rPh>
    <rPh sb="5" eb="7">
      <t>ヘンキン</t>
    </rPh>
    <phoneticPr fontId="2"/>
  </si>
  <si>
    <t>受講料から振込手数料を除いた額を返金</t>
  </si>
  <si>
    <t>※</t>
    <phoneticPr fontId="2"/>
  </si>
  <si>
    <t>①</t>
    <phoneticPr fontId="2"/>
  </si>
  <si>
    <t>返金できません（ただし、テキストを郵送します）</t>
    <phoneticPr fontId="2"/>
  </si>
  <si>
    <t>②</t>
    <phoneticPr fontId="2"/>
  </si>
  <si>
    <t>■申込先及び問合せ先</t>
    <rPh sb="4" eb="5">
      <t>オヨ</t>
    </rPh>
    <rPh sb="6" eb="8">
      <t>トイアワ</t>
    </rPh>
    <phoneticPr fontId="2"/>
  </si>
  <si>
    <t>（公財）宮崎県建設技術推進機構　土木課　企画研修システム担当</t>
    <rPh sb="1" eb="2">
      <t>コウ</t>
    </rPh>
    <rPh sb="16" eb="18">
      <t>ドボク</t>
    </rPh>
    <phoneticPr fontId="2"/>
  </si>
  <si>
    <t>〒880-0803　宮崎市旭１丁目２番２号　企業局庁舎５階</t>
    <phoneticPr fontId="2"/>
  </si>
  <si>
    <t>TEL　０９８５－２０－１８３０　　FAX　０９８５－２０－１８５０</t>
    <phoneticPr fontId="2"/>
  </si>
  <si>
    <t>メールアドレス　 info@mk-suishin.or.jp</t>
    <phoneticPr fontId="7"/>
  </si>
  <si>
    <t>メールアドレス　 info@mk-suishin.or.jp</t>
    <phoneticPr fontId="7"/>
  </si>
  <si>
    <t>■持参品</t>
    <rPh sb="1" eb="3">
      <t>ジサン</t>
    </rPh>
    <rPh sb="3" eb="4">
      <t>ヒン</t>
    </rPh>
    <phoneticPr fontId="2"/>
  </si>
  <si>
    <t>筆記用具</t>
    <rPh sb="0" eb="2">
      <t>ヒッキ</t>
    </rPh>
    <rPh sb="2" eb="4">
      <t>ヨウグ</t>
    </rPh>
    <phoneticPr fontId="2"/>
  </si>
  <si>
    <t>■受付日時</t>
    <rPh sb="1" eb="3">
      <t>ウケツケ</t>
    </rPh>
    <phoneticPr fontId="2"/>
  </si>
  <si>
    <t>講　　義　　名</t>
    <rPh sb="0" eb="1">
      <t>コウ</t>
    </rPh>
    <rPh sb="3" eb="4">
      <t>ギ</t>
    </rPh>
    <rPh sb="6" eb="7">
      <t>メイ</t>
    </rPh>
    <phoneticPr fontId="2"/>
  </si>
  <si>
    <t>宮　崎　会　場</t>
    <rPh sb="0" eb="1">
      <t>ミヤ</t>
    </rPh>
    <rPh sb="2" eb="3">
      <t>ザキ</t>
    </rPh>
    <rPh sb="4" eb="5">
      <t>カイ</t>
    </rPh>
    <rPh sb="6" eb="7">
      <t>バ</t>
    </rPh>
    <phoneticPr fontId="2"/>
  </si>
  <si>
    <t>延　岡　会　場</t>
    <rPh sb="0" eb="1">
      <t>エン</t>
    </rPh>
    <rPh sb="2" eb="3">
      <t>オカ</t>
    </rPh>
    <rPh sb="4" eb="5">
      <t>カイ</t>
    </rPh>
    <rPh sb="6" eb="7">
      <t>バ</t>
    </rPh>
    <phoneticPr fontId="2"/>
  </si>
  <si>
    <t>宮崎</t>
    <rPh sb="0" eb="1">
      <t>ミヤザキ</t>
    </rPh>
    <phoneticPr fontId="2"/>
  </si>
  <si>
    <t>分</t>
    <rPh sb="0" eb="1">
      <t>フン</t>
    </rPh>
    <phoneticPr fontId="2"/>
  </si>
  <si>
    <t>～</t>
    <phoneticPr fontId="2"/>
  </si>
  <si>
    <t>～</t>
    <phoneticPr fontId="2"/>
  </si>
  <si>
    <t>【概　要】</t>
    <rPh sb="1" eb="2">
      <t>オオムネ</t>
    </rPh>
    <rPh sb="3" eb="4">
      <t>ヨウ</t>
    </rPh>
    <phoneticPr fontId="2"/>
  </si>
  <si>
    <t>期間</t>
    <rPh sb="0" eb="1">
      <t>キ</t>
    </rPh>
    <rPh sb="1" eb="2">
      <t>アイダ</t>
    </rPh>
    <phoneticPr fontId="2"/>
  </si>
  <si>
    <t>講　義　名</t>
    <rPh sb="0" eb="1">
      <t>コウ</t>
    </rPh>
    <rPh sb="2" eb="3">
      <t>ギ</t>
    </rPh>
    <rPh sb="4" eb="5">
      <t>メイ</t>
    </rPh>
    <phoneticPr fontId="2"/>
  </si>
  <si>
    <t>宮崎会場</t>
    <phoneticPr fontId="2"/>
  </si>
  <si>
    <t>延岡会場</t>
    <phoneticPr fontId="2"/>
  </si>
  <si>
    <t>場所</t>
    <rPh sb="0" eb="1">
      <t>バ</t>
    </rPh>
    <rPh sb="1" eb="2">
      <t>ショ</t>
    </rPh>
    <phoneticPr fontId="2"/>
  </si>
  <si>
    <t xml:space="preserve"> 【宮崎会場】  </t>
    <phoneticPr fontId="2"/>
  </si>
  <si>
    <t xml:space="preserve">宮崎県建設技術センター　（宮崎市清武町今泉丙２５５９の１）      </t>
  </si>
  <si>
    <t>会場が予約でき次第</t>
    <rPh sb="0" eb="2">
      <t>カイジョウ</t>
    </rPh>
    <rPh sb="3" eb="5">
      <t>ヨヤク</t>
    </rPh>
    <rPh sb="7" eb="9">
      <t>シダイ</t>
    </rPh>
    <phoneticPr fontId="2"/>
  </si>
  <si>
    <t xml:space="preserve"> 【延岡会場】  </t>
    <phoneticPr fontId="2"/>
  </si>
  <si>
    <t>延岡市職業訓練支援センター　（延岡市土々呂町４丁目４３９０番地１）</t>
  </si>
  <si>
    <t>※</t>
    <phoneticPr fontId="2"/>
  </si>
  <si>
    <t>延岡地域職業訓練支援センター　　(延岡市土々呂町４丁目４３９０番地１)</t>
    <phoneticPr fontId="2"/>
  </si>
  <si>
    <t>目的</t>
    <rPh sb="0" eb="1">
      <t>メ</t>
    </rPh>
    <rPh sb="1" eb="2">
      <t>マト</t>
    </rPh>
    <phoneticPr fontId="2"/>
  </si>
  <si>
    <t>受講予定者</t>
    <rPh sb="0" eb="1">
      <t>ジュコウ</t>
    </rPh>
    <rPh sb="1" eb="4">
      <t>ヨテイシャ</t>
    </rPh>
    <phoneticPr fontId="2"/>
  </si>
  <si>
    <t>建設</t>
    <rPh sb="0" eb="2">
      <t>ケンセツ</t>
    </rPh>
    <phoneticPr fontId="2"/>
  </si>
  <si>
    <t>○</t>
    <phoneticPr fontId="2"/>
  </si>
  <si>
    <t>法面</t>
    <rPh sb="0" eb="2">
      <t>ノリメン</t>
    </rPh>
    <phoneticPr fontId="2"/>
  </si>
  <si>
    <t>測量設計</t>
    <rPh sb="0" eb="2">
      <t>ソクリョウ</t>
    </rPh>
    <rPh sb="2" eb="4">
      <t>セッケイ</t>
    </rPh>
    <phoneticPr fontId="2"/>
  </si>
  <si>
    <t>－</t>
    <phoneticPr fontId="2"/>
  </si>
  <si>
    <t>地質</t>
    <rPh sb="0" eb="2">
      <t>チシツ</t>
    </rPh>
    <phoneticPr fontId="2"/>
  </si>
  <si>
    <t>造園</t>
    <rPh sb="0" eb="2">
      <t>ゾウエン</t>
    </rPh>
    <phoneticPr fontId="2"/>
  </si>
  <si>
    <t>○</t>
    <phoneticPr fontId="2"/>
  </si>
  <si>
    <t>その他</t>
    <rPh sb="2" eb="3">
      <t>タ</t>
    </rPh>
    <phoneticPr fontId="2"/>
  </si>
  <si>
    <t>（　建設業関連　）</t>
    <rPh sb="2" eb="5">
      <t>ケンセツギョウ</t>
    </rPh>
    <rPh sb="5" eb="7">
      <t>カンレン</t>
    </rPh>
    <phoneticPr fontId="2"/>
  </si>
  <si>
    <t>予定人員</t>
    <rPh sb="0" eb="2">
      <t>ヨテイ</t>
    </rPh>
    <rPh sb="2" eb="4">
      <t>ジンイン</t>
    </rPh>
    <phoneticPr fontId="2"/>
  </si>
  <si>
    <t>建設業許可について</t>
    <rPh sb="0" eb="2">
      <t>ケンセツ</t>
    </rPh>
    <rPh sb="2" eb="3">
      <t>ギョウ</t>
    </rPh>
    <rPh sb="3" eb="5">
      <t>キョカ</t>
    </rPh>
    <phoneticPr fontId="2"/>
  </si>
  <si>
    <t>【時間割】</t>
    <rPh sb="1" eb="4">
      <t>ジカンワリ</t>
    </rPh>
    <phoneticPr fontId="2"/>
  </si>
  <si>
    <t>月日</t>
    <rPh sb="0" eb="2">
      <t>ガッピ</t>
    </rPh>
    <phoneticPr fontId="2"/>
  </si>
  <si>
    <t>曜日</t>
    <rPh sb="0" eb="2">
      <t>ヨウビ</t>
    </rPh>
    <phoneticPr fontId="2"/>
  </si>
  <si>
    <t>時間</t>
    <rPh sb="0" eb="2">
      <t>ジカン</t>
    </rPh>
    <phoneticPr fontId="2"/>
  </si>
  <si>
    <t>教科目</t>
    <rPh sb="0" eb="1">
      <t>キョウ</t>
    </rPh>
    <rPh sb="1" eb="3">
      <t>カモク</t>
    </rPh>
    <phoneticPr fontId="2"/>
  </si>
  <si>
    <t>講師</t>
    <rPh sb="0" eb="2">
      <t>コウシ</t>
    </rPh>
    <phoneticPr fontId="2"/>
  </si>
  <si>
    <t>【宮崎会場】</t>
    <phoneticPr fontId="2"/>
  </si>
  <si>
    <t>12:30～13:00</t>
    <phoneticPr fontId="2"/>
  </si>
  <si>
    <t>受付</t>
    <rPh sb="0" eb="2">
      <t>ウケツケ</t>
    </rPh>
    <phoneticPr fontId="2"/>
  </si>
  <si>
    <t>水</t>
    <rPh sb="0" eb="1">
      <t>スイ</t>
    </rPh>
    <phoneticPr fontId="2"/>
  </si>
  <si>
    <t>13:00～13:10</t>
    <phoneticPr fontId="2"/>
  </si>
  <si>
    <t>開講式・オリエンテーション</t>
    <rPh sb="0" eb="3">
      <t>カイコウシキ</t>
    </rPh>
    <phoneticPr fontId="2"/>
  </si>
  <si>
    <t>13:10～15:00</t>
    <phoneticPr fontId="2"/>
  </si>
  <si>
    <t>【宮崎会場】</t>
    <rPh sb="3" eb="5">
      <t>カイジョウ</t>
    </rPh>
    <phoneticPr fontId="2"/>
  </si>
  <si>
    <t>【宮崎・延岡会場】</t>
    <rPh sb="4" eb="6">
      <t>ノベオカ</t>
    </rPh>
    <phoneticPr fontId="2"/>
  </si>
  <si>
    <t>宮崎県行政書士会</t>
    <rPh sb="0" eb="3">
      <t>ミヤザキケン</t>
    </rPh>
    <rPh sb="3" eb="7">
      <t>ギョウセイショシ</t>
    </rPh>
    <rPh sb="7" eb="8">
      <t>カイ</t>
    </rPh>
    <phoneticPr fontId="2"/>
  </si>
  <si>
    <t>【延岡会場】</t>
    <phoneticPr fontId="2"/>
  </si>
  <si>
    <t>【延岡会場】</t>
  </si>
  <si>
    <t>金</t>
    <rPh sb="0" eb="1">
      <t>キン</t>
    </rPh>
    <phoneticPr fontId="2"/>
  </si>
  <si>
    <t>15:00～15:10</t>
    <phoneticPr fontId="2"/>
  </si>
  <si>
    <t>閉講式・受講証交付</t>
    <rPh sb="0" eb="1">
      <t>ヘイ</t>
    </rPh>
    <rPh sb="1" eb="2">
      <t>コウ</t>
    </rPh>
    <rPh sb="2" eb="3">
      <t>シキ</t>
    </rPh>
    <rPh sb="4" eb="7">
      <t>ジュコウショウ</t>
    </rPh>
    <rPh sb="7" eb="9">
      <t>コウフ</t>
    </rPh>
    <phoneticPr fontId="2"/>
  </si>
  <si>
    <t>15:10～15:20</t>
    <phoneticPr fontId="2"/>
  </si>
  <si>
    <t>15:20～16:50</t>
    <phoneticPr fontId="2"/>
  </si>
  <si>
    <t>建設業許可について</t>
  </si>
  <si>
    <t>【延岡会場】</t>
    <phoneticPr fontId="2"/>
  </si>
  <si>
    <t>16:50～17:00</t>
    <phoneticPr fontId="2"/>
  </si>
  <si>
    <t>※「建設業許可について」、「経営事項審査について」の両方の研修を受ける方は、「経営事項</t>
    <rPh sb="14" eb="16">
      <t>ケイエイ</t>
    </rPh>
    <rPh sb="16" eb="18">
      <t>ジコウ</t>
    </rPh>
    <rPh sb="18" eb="20">
      <t>シンサ</t>
    </rPh>
    <rPh sb="26" eb="28">
      <t>リョウホウ</t>
    </rPh>
    <rPh sb="29" eb="31">
      <t>ケンシュウ</t>
    </rPh>
    <rPh sb="32" eb="33">
      <t>ウ</t>
    </rPh>
    <rPh sb="35" eb="36">
      <t>カタ</t>
    </rPh>
    <rPh sb="39" eb="41">
      <t>ケイエイ</t>
    </rPh>
    <rPh sb="41" eb="43">
      <t>ジコウ</t>
    </rPh>
    <phoneticPr fontId="2"/>
  </si>
  <si>
    <t>審査について」の受付のみで構いません。</t>
    <rPh sb="0" eb="1">
      <t>シンサ</t>
    </rPh>
    <rPh sb="7" eb="9">
      <t>ウケツケ</t>
    </rPh>
    <rPh sb="13" eb="14">
      <t>カマ</t>
    </rPh>
    <phoneticPr fontId="2"/>
  </si>
  <si>
    <t>【内　容】</t>
    <rPh sb="1" eb="2">
      <t>ウチ</t>
    </rPh>
    <rPh sb="3" eb="4">
      <t>カタチ</t>
    </rPh>
    <phoneticPr fontId="2"/>
  </si>
  <si>
    <t>宮崎・延岡両会場共</t>
    <rPh sb="0" eb="1">
      <t>ミヤザキ</t>
    </rPh>
    <rPh sb="2" eb="4">
      <t>ノベオカ</t>
    </rPh>
    <rPh sb="4" eb="7">
      <t>リョウカイジョウ</t>
    </rPh>
    <rPh sb="7" eb="8">
      <t>トモ</t>
    </rPh>
    <phoneticPr fontId="2"/>
  </si>
  <si>
    <t>講義名</t>
    <rPh sb="0" eb="2">
      <t>コウギ</t>
    </rPh>
    <rPh sb="2" eb="3">
      <t>メイ</t>
    </rPh>
    <phoneticPr fontId="2"/>
  </si>
  <si>
    <t>内容</t>
    <rPh sb="0" eb="2">
      <t>ナイヨウ</t>
    </rPh>
    <phoneticPr fontId="2"/>
  </si>
  <si>
    <t>経営事項審査申請書類の記載方法等</t>
    <rPh sb="0" eb="2">
      <t>ケイエイ</t>
    </rPh>
    <rPh sb="2" eb="4">
      <t>ジコウ</t>
    </rPh>
    <rPh sb="4" eb="6">
      <t>シンサ</t>
    </rPh>
    <rPh sb="6" eb="8">
      <t>シンセイ</t>
    </rPh>
    <rPh sb="8" eb="10">
      <t>ショルイ</t>
    </rPh>
    <rPh sb="11" eb="13">
      <t>キサイ</t>
    </rPh>
    <rPh sb="13" eb="15">
      <t>ホウホウ</t>
    </rPh>
    <rPh sb="15" eb="16">
      <t>ナド</t>
    </rPh>
    <phoneticPr fontId="2"/>
  </si>
  <si>
    <t>建設業許可申請書及び各種変更届等に関する書類の記載方法等</t>
    <rPh sb="0" eb="3">
      <t>ケンセツギョウ</t>
    </rPh>
    <rPh sb="3" eb="5">
      <t>キョカ</t>
    </rPh>
    <rPh sb="5" eb="8">
      <t>シンセイショ</t>
    </rPh>
    <rPh sb="8" eb="9">
      <t>オヨ</t>
    </rPh>
    <rPh sb="10" eb="12">
      <t>カクシュ</t>
    </rPh>
    <rPh sb="12" eb="16">
      <t>ヘンコウトドケナド</t>
    </rPh>
    <rPh sb="17" eb="18">
      <t>カン</t>
    </rPh>
    <rPh sb="20" eb="22">
      <t>ショルイ</t>
    </rPh>
    <rPh sb="23" eb="25">
      <t>キサイ</t>
    </rPh>
    <rPh sb="25" eb="27">
      <t>ホウホウ</t>
    </rPh>
    <rPh sb="27" eb="28">
      <t>ナド</t>
    </rPh>
    <phoneticPr fontId="2"/>
  </si>
  <si>
    <t>■会場案内図</t>
    <rPh sb="1" eb="3">
      <t>カイジョウ</t>
    </rPh>
    <rPh sb="3" eb="6">
      <t>アンナイズ</t>
    </rPh>
    <phoneticPr fontId="2"/>
  </si>
  <si>
    <t>【宮崎会場】</t>
    <rPh sb="1" eb="3">
      <t>ミヤザキ</t>
    </rPh>
    <rPh sb="3" eb="5">
      <t>カイジョウ</t>
    </rPh>
    <phoneticPr fontId="2"/>
  </si>
  <si>
    <t>宮崎県建設技術センター　３階大教室　（宮崎市清武町今泉丙２５５９の１）</t>
    <rPh sb="0" eb="2">
      <t>ミヤザキ</t>
    </rPh>
    <rPh sb="2" eb="3">
      <t>ケン</t>
    </rPh>
    <rPh sb="3" eb="7">
      <t>ケンセツギジュツ</t>
    </rPh>
    <rPh sb="13" eb="14">
      <t>カイ</t>
    </rPh>
    <rPh sb="14" eb="17">
      <t>ダイキョウシツ</t>
    </rPh>
    <rPh sb="19" eb="22">
      <t>ミヤザキシ</t>
    </rPh>
    <rPh sb="22" eb="25">
      <t>キヨタケチョウ</t>
    </rPh>
    <rPh sb="25" eb="27">
      <t>イマイズミ</t>
    </rPh>
    <rPh sb="27" eb="28">
      <t>ヘイ</t>
    </rPh>
    <phoneticPr fontId="2"/>
  </si>
  <si>
    <t>【延岡会場】</t>
    <rPh sb="1" eb="3">
      <t>ノベオカ</t>
    </rPh>
    <rPh sb="3" eb="5">
      <t>カイジョウ</t>
    </rPh>
    <phoneticPr fontId="2"/>
  </si>
  <si>
    <t>研修受講申込書</t>
    <phoneticPr fontId="2"/>
  </si>
  <si>
    <t>ＮＯ．</t>
    <phoneticPr fontId="2"/>
  </si>
  <si>
    <t>←</t>
    <phoneticPr fontId="2"/>
  </si>
  <si>
    <t>会社名</t>
    <rPh sb="0" eb="3">
      <t>カイシャメイ</t>
    </rPh>
    <phoneticPr fontId="2"/>
  </si>
  <si>
    <t>フリガナ</t>
    <phoneticPr fontId="2"/>
  </si>
  <si>
    <t>氏名</t>
    <rPh sb="0" eb="2">
      <t>シメイ</t>
    </rPh>
    <phoneticPr fontId="2"/>
  </si>
  <si>
    <t>会社住所</t>
    <rPh sb="0" eb="2">
      <t>カイシャ</t>
    </rPh>
    <rPh sb="2" eb="4">
      <t>ジュウショ</t>
    </rPh>
    <phoneticPr fontId="2"/>
  </si>
  <si>
    <t>〒</t>
    <phoneticPr fontId="2"/>
  </si>
  <si>
    <t>建設業
許可番号</t>
    <rPh sb="0" eb="3">
      <t>ケンセツギョウ</t>
    </rPh>
    <rPh sb="4" eb="6">
      <t>キョカ</t>
    </rPh>
    <rPh sb="6" eb="8">
      <t>バンゴウ</t>
    </rPh>
    <phoneticPr fontId="2"/>
  </si>
  <si>
    <r>
      <t>※建設業の方のみ。建設業の方は</t>
    </r>
    <r>
      <rPr>
        <u val="double"/>
        <sz val="11"/>
        <rFont val="ＭＳ Ｐゴシック"/>
        <family val="3"/>
        <charset val="128"/>
      </rPr>
      <t>必ず</t>
    </r>
    <r>
      <rPr>
        <sz val="11"/>
        <rFont val="ＭＳ Ｐゴシック"/>
        <family val="3"/>
        <charset val="128"/>
      </rPr>
      <t>記入してください。</t>
    </r>
    <rPh sb="1" eb="4">
      <t>ケンセツギョウ</t>
    </rPh>
    <rPh sb="5" eb="6">
      <t>カタ</t>
    </rPh>
    <rPh sb="9" eb="12">
      <t>ケンセツギョウ</t>
    </rPh>
    <rPh sb="13" eb="14">
      <t>カタ</t>
    </rPh>
    <rPh sb="15" eb="16">
      <t>カナラ</t>
    </rPh>
    <rPh sb="17" eb="19">
      <t>キニュウ</t>
    </rPh>
    <phoneticPr fontId="2"/>
  </si>
  <si>
    <t>会社電話番号</t>
    <rPh sb="0" eb="2">
      <t>カイシャ</t>
    </rPh>
    <rPh sb="2" eb="4">
      <t>デンワ</t>
    </rPh>
    <rPh sb="4" eb="6">
      <t>バンゴウ</t>
    </rPh>
    <phoneticPr fontId="2"/>
  </si>
  <si>
    <t>会社ＦＡＸ番号</t>
    <rPh sb="0" eb="2">
      <t>カイシャ</t>
    </rPh>
    <rPh sb="5" eb="7">
      <t>バンゴウ</t>
    </rPh>
    <phoneticPr fontId="2"/>
  </si>
  <si>
    <t>代表E-mail
アドレス</t>
    <rPh sb="0" eb="2">
      <t>ダイヒョウ</t>
    </rPh>
    <phoneticPr fontId="2"/>
  </si>
  <si>
    <r>
      <rPr>
        <sz val="11"/>
        <rFont val="ＭＳ Ｐゴシック"/>
        <family val="3"/>
        <charset val="128"/>
      </rPr>
      <t>緊急連絡先</t>
    </r>
    <r>
      <rPr>
        <sz val="12"/>
        <rFont val="ＭＳ Ｐゴシック"/>
        <family val="3"/>
        <charset val="128"/>
      </rPr>
      <t xml:space="preserve">
</t>
    </r>
    <r>
      <rPr>
        <sz val="9"/>
        <rFont val="ＭＳ Ｐゴシック"/>
        <family val="3"/>
        <charset val="128"/>
      </rPr>
      <t>（携帯電話等）</t>
    </r>
    <rPh sb="0" eb="2">
      <t>キンキュウ</t>
    </rPh>
    <rPh sb="2" eb="5">
      <t>レンラクサキ</t>
    </rPh>
    <phoneticPr fontId="2"/>
  </si>
  <si>
    <t>受講する
研修</t>
    <rPh sb="0" eb="2">
      <t>ジュコウ</t>
    </rPh>
    <rPh sb="5" eb="7">
      <t>ケンシュウ</t>
    </rPh>
    <phoneticPr fontId="2"/>
  </si>
  <si>
    <t>※受講される研修全てに○をつけてください。</t>
    <rPh sb="1" eb="3">
      <t>ジュコウ</t>
    </rPh>
    <rPh sb="6" eb="8">
      <t>ケンシュウ</t>
    </rPh>
    <rPh sb="8" eb="9">
      <t>スベ</t>
    </rPh>
    <phoneticPr fontId="2"/>
  </si>
  <si>
    <t xml:space="preserve"> （申し込みされた研修についてのみ受講証を発行いたします。）</t>
    <rPh sb="1" eb="3">
      <t>モウシコミ</t>
    </rPh>
    <rPh sb="8" eb="10">
      <t>ケンシュウ</t>
    </rPh>
    <rPh sb="17" eb="19">
      <t>ジュコウ</t>
    </rPh>
    <rPh sb="19" eb="20">
      <t>アカシ</t>
    </rPh>
    <rPh sb="20" eb="22">
      <t>ハッコウ</t>
    </rPh>
    <rPh sb="22" eb="23">
      <t>イタ</t>
    </rPh>
    <phoneticPr fontId="2"/>
  </si>
  <si>
    <t>定員を超える申し込みがあった場合は、受講人数を制限する場合がございます。</t>
    <phoneticPr fontId="2"/>
  </si>
  <si>
    <t>１．経営事項審査について</t>
    <phoneticPr fontId="2"/>
  </si>
  <si>
    <t>２．建設業許可について</t>
    <phoneticPr fontId="2"/>
  </si>
  <si>
    <t>３．経営事項審査について</t>
    <phoneticPr fontId="2"/>
  </si>
  <si>
    <t>４．建設業許可について</t>
    <phoneticPr fontId="2"/>
  </si>
  <si>
    <t>過去の
受講状況</t>
    <rPh sb="0" eb="2">
      <t>カコ</t>
    </rPh>
    <rPh sb="4" eb="6">
      <t>ジュコウ</t>
    </rPh>
    <rPh sb="6" eb="8">
      <t>ジョウキョウ</t>
    </rPh>
    <phoneticPr fontId="2"/>
  </si>
  <si>
    <t>該当するものに○をつけてください</t>
    <rPh sb="0" eb="2">
      <t>ガイトウ</t>
    </rPh>
    <phoneticPr fontId="2"/>
  </si>
  <si>
    <t>平成２８、２９、３０年度に実施した建設業関連研修を</t>
    <rPh sb="0" eb="2">
      <t>ヘイセイ</t>
    </rPh>
    <rPh sb="10" eb="12">
      <t>ネンド</t>
    </rPh>
    <rPh sb="13" eb="15">
      <t>ジッシ</t>
    </rPh>
    <rPh sb="17" eb="20">
      <t>ケンセツギョウ</t>
    </rPh>
    <rPh sb="20" eb="22">
      <t>カンレン</t>
    </rPh>
    <rPh sb="22" eb="24">
      <t>ケンシュウ</t>
    </rPh>
    <phoneticPr fontId="2"/>
  </si>
  <si>
    <t>受講した</t>
    <rPh sb="0" eb="2">
      <t>ジュコウ</t>
    </rPh>
    <phoneticPr fontId="2"/>
  </si>
  <si>
    <t>受講していない</t>
    <rPh sb="0" eb="2">
      <t>ジュコウ</t>
    </rPh>
    <phoneticPr fontId="2"/>
  </si>
  <si>
    <t>上記のとおり研修の受講を申し込みます。</t>
    <rPh sb="0" eb="2">
      <t>ジョウキ</t>
    </rPh>
    <rPh sb="6" eb="8">
      <t>ケンシュウ</t>
    </rPh>
    <rPh sb="9" eb="11">
      <t>ジュコウ</t>
    </rPh>
    <rPh sb="12" eb="13">
      <t>モウ</t>
    </rPh>
    <rPh sb="14" eb="15">
      <t>コ</t>
    </rPh>
    <phoneticPr fontId="2"/>
  </si>
  <si>
    <t>（公財）宮崎県建設技術推進機構</t>
    <rPh sb="1" eb="3">
      <t>コウザイ</t>
    </rPh>
    <rPh sb="4" eb="7">
      <t>ミヤザキケン</t>
    </rPh>
    <rPh sb="7" eb="11">
      <t>ケンセツギジュツ</t>
    </rPh>
    <rPh sb="11" eb="13">
      <t>スイシン</t>
    </rPh>
    <rPh sb="13" eb="15">
      <t>キコウ</t>
    </rPh>
    <phoneticPr fontId="2"/>
  </si>
  <si>
    <t>土木課　企画研修システム担当　　行き</t>
    <rPh sb="0" eb="3">
      <t>ドボクカ</t>
    </rPh>
    <rPh sb="4" eb="6">
      <t>キカク</t>
    </rPh>
    <rPh sb="6" eb="8">
      <t>ケンシュウ</t>
    </rPh>
    <rPh sb="12" eb="14">
      <t>タントウ</t>
    </rPh>
    <rPh sb="16" eb="17">
      <t>イ</t>
    </rPh>
    <phoneticPr fontId="2"/>
  </si>
  <si>
    <t>■申込み先及び問合せ先</t>
    <rPh sb="5" eb="6">
      <t>オヨ</t>
    </rPh>
    <phoneticPr fontId="2"/>
  </si>
  <si>
    <t>〒880-0803　宮崎市旭１丁目２番２号　企業局庁舎５階</t>
  </si>
  <si>
    <t>TEL　０９８５－２０－１８３０　　FAX　０９８５－２０－１８５０</t>
    <phoneticPr fontId="2"/>
  </si>
  <si>
    <t>※研修受講申込書に記入された個人情報は、研修業務を円滑に実施するために利用するもので、それ以外の目的で</t>
    <rPh sb="0" eb="2">
      <t>ケンシュウ</t>
    </rPh>
    <rPh sb="2" eb="4">
      <t>ジュコウ</t>
    </rPh>
    <rPh sb="4" eb="7">
      <t>モウシコミショ</t>
    </rPh>
    <rPh sb="8" eb="10">
      <t>キニュウ</t>
    </rPh>
    <rPh sb="13" eb="15">
      <t>コジン</t>
    </rPh>
    <rPh sb="15" eb="17">
      <t>ジョウホウ</t>
    </rPh>
    <rPh sb="19" eb="21">
      <t>ケンシュウ</t>
    </rPh>
    <rPh sb="21" eb="23">
      <t>ギョウム</t>
    </rPh>
    <rPh sb="24" eb="26">
      <t>エンカツ</t>
    </rPh>
    <rPh sb="27" eb="29">
      <t>ジッシ</t>
    </rPh>
    <rPh sb="34" eb="36">
      <t>リヨウ</t>
    </rPh>
    <phoneticPr fontId="2"/>
  </si>
  <si>
    <t>は使用しません。</t>
    <phoneticPr fontId="2"/>
  </si>
  <si>
    <t>２０１９年度建設業関連（建設業許可及び経営事項審査）研修</t>
    <rPh sb="4" eb="6">
      <t>ネンド</t>
    </rPh>
    <rPh sb="6" eb="9">
      <t>ケンセツギョウ</t>
    </rPh>
    <rPh sb="9" eb="11">
      <t>カンレン</t>
    </rPh>
    <rPh sb="12" eb="15">
      <t>ケンセツギョウ</t>
    </rPh>
    <rPh sb="15" eb="17">
      <t>キョカ</t>
    </rPh>
    <rPh sb="17" eb="18">
      <t>オヨ</t>
    </rPh>
    <rPh sb="19" eb="21">
      <t>ケイエイ</t>
    </rPh>
    <rPh sb="21" eb="23">
      <t>ジコウ</t>
    </rPh>
    <rPh sb="23" eb="25">
      <t>シンサ</t>
    </rPh>
    <rPh sb="26" eb="28">
      <t>ケンシュウ</t>
    </rPh>
    <phoneticPr fontId="2"/>
  </si>
  <si>
    <t>２０１９年度建設業関連（建設業許可及び経営事項審査）研修概要</t>
    <rPh sb="3" eb="5">
      <t>ネンド</t>
    </rPh>
    <rPh sb="5" eb="8">
      <t>ケンセツギョウ</t>
    </rPh>
    <rPh sb="8" eb="10">
      <t>カンレン</t>
    </rPh>
    <rPh sb="11" eb="14">
      <t>ケンセツギョウ</t>
    </rPh>
    <rPh sb="14" eb="16">
      <t>キョカ</t>
    </rPh>
    <rPh sb="16" eb="17">
      <t>オヨ</t>
    </rPh>
    <rPh sb="18" eb="20">
      <t>ケイエイ</t>
    </rPh>
    <rPh sb="20" eb="22">
      <t>ジコウ</t>
    </rPh>
    <rPh sb="22" eb="24">
      <t>シンサ</t>
    </rPh>
    <rPh sb="25" eb="27">
      <t>ケンシュウ</t>
    </rPh>
    <rPh sb="27" eb="29">
      <t>ガイヨウ</t>
    </rPh>
    <phoneticPr fontId="2"/>
  </si>
  <si>
    <t>２０１９年度建設業関連（建設業許可及び経営事項審査）研修実施要領</t>
    <rPh sb="3" eb="5">
      <t>ネンド</t>
    </rPh>
    <rPh sb="5" eb="8">
      <t>ケンセツギョウ</t>
    </rPh>
    <rPh sb="8" eb="10">
      <t>カンレン</t>
    </rPh>
    <rPh sb="11" eb="14">
      <t>ケンセツギョウ</t>
    </rPh>
    <rPh sb="14" eb="16">
      <t>キョカ</t>
    </rPh>
    <rPh sb="16" eb="17">
      <t>オヨ</t>
    </rPh>
    <rPh sb="18" eb="20">
      <t>ケイエイ</t>
    </rPh>
    <rPh sb="20" eb="22">
      <t>ジコウ</t>
    </rPh>
    <rPh sb="22" eb="24">
      <t>シンサ</t>
    </rPh>
    <rPh sb="25" eb="27">
      <t>ケンシュウ</t>
    </rPh>
    <rPh sb="27" eb="29">
      <t>ジッシ</t>
    </rPh>
    <rPh sb="29" eb="31">
      <t>ヨウリョウ</t>
    </rPh>
    <phoneticPr fontId="2"/>
  </si>
  <si>
    <t>令和元年９月
４日（水）</t>
    <phoneticPr fontId="2"/>
  </si>
  <si>
    <t>１３時～</t>
    <rPh sb="1" eb="2">
      <t>ジ</t>
    </rPh>
    <phoneticPr fontId="2"/>
  </si>
  <si>
    <t>１５時１０分～</t>
    <rPh sb="1" eb="2">
      <t>ジ</t>
    </rPh>
    <rPh sb="4" eb="5">
      <t>フン</t>
    </rPh>
    <phoneticPr fontId="2"/>
  </si>
  <si>
    <t>令和元年９月
１３日（金）</t>
    <phoneticPr fontId="2"/>
  </si>
  <si>
    <t>建設業許可及び経営事項審査の申請書類等を作成するための知識の習得を図る。</t>
    <rPh sb="0" eb="3">
      <t>ケンセツギョウ</t>
    </rPh>
    <rPh sb="3" eb="5">
      <t>キョカ</t>
    </rPh>
    <rPh sb="5" eb="6">
      <t>オヨ</t>
    </rPh>
    <rPh sb="7" eb="9">
      <t>ケイエイ</t>
    </rPh>
    <rPh sb="9" eb="11">
      <t>ジコウ</t>
    </rPh>
    <rPh sb="11" eb="13">
      <t>シンサ</t>
    </rPh>
    <rPh sb="14" eb="15">
      <t>シン</t>
    </rPh>
    <rPh sb="15" eb="16">
      <t>ショウ</t>
    </rPh>
    <rPh sb="16" eb="18">
      <t>ショルイ</t>
    </rPh>
    <rPh sb="18" eb="19">
      <t>トウ</t>
    </rPh>
    <rPh sb="20" eb="22">
      <t>サクセイ</t>
    </rPh>
    <rPh sb="27" eb="29">
      <t>チシキ</t>
    </rPh>
    <rPh sb="30" eb="32">
      <t>シュウトク</t>
    </rPh>
    <rPh sb="33" eb="34">
      <t>ハカ</t>
    </rPh>
    <phoneticPr fontId="2"/>
  </si>
  <si>
    <t>建設業許可及び経営事項審査の申請書類等を実際に作成する実務担当者</t>
    <rPh sb="0" eb="3">
      <t>ケンセツギョウ</t>
    </rPh>
    <rPh sb="3" eb="5">
      <t>キョカ</t>
    </rPh>
    <rPh sb="5" eb="6">
      <t>オヨ</t>
    </rPh>
    <rPh sb="7" eb="9">
      <t>ケイエイ</t>
    </rPh>
    <rPh sb="9" eb="11">
      <t>ジコウ</t>
    </rPh>
    <rPh sb="11" eb="13">
      <t>シンサ</t>
    </rPh>
    <rPh sb="14" eb="16">
      <t>シンセイ</t>
    </rPh>
    <rPh sb="16" eb="18">
      <t>ショルイ</t>
    </rPh>
    <rPh sb="18" eb="19">
      <t>トウ</t>
    </rPh>
    <rPh sb="20" eb="22">
      <t>ジッサイ</t>
    </rPh>
    <rPh sb="23" eb="25">
      <t>サクセイ</t>
    </rPh>
    <rPh sb="27" eb="29">
      <t>ジツム</t>
    </rPh>
    <rPh sb="29" eb="32">
      <t>タントウシャ</t>
    </rPh>
    <phoneticPr fontId="2"/>
  </si>
  <si>
    <t>１２５人</t>
    <phoneticPr fontId="2"/>
  </si>
  <si>
    <t>１２５人</t>
    <phoneticPr fontId="2"/>
  </si>
  <si>
    <t>７５人</t>
    <phoneticPr fontId="2"/>
  </si>
  <si>
    <t>経営事項審査について</t>
    <rPh sb="0" eb="1">
      <t>ケイエイ</t>
    </rPh>
    <rPh sb="1" eb="3">
      <t>ジコウ</t>
    </rPh>
    <rPh sb="3" eb="5">
      <t>シンサ</t>
    </rPh>
    <phoneticPr fontId="2"/>
  </si>
  <si>
    <t>ホームページ　　https://www.mk-suishin.or.jp</t>
    <phoneticPr fontId="7"/>
  </si>
  <si>
    <t>ホームページ　　https://www.mk-suishin.or.jp</t>
    <phoneticPr fontId="7"/>
  </si>
  <si>
    <t>※お一人様１枚ずつの御記入をお願いします。</t>
    <rPh sb="2" eb="5">
      <t>ヒトリサマ</t>
    </rPh>
    <rPh sb="6" eb="7">
      <t>マイ</t>
    </rPh>
    <rPh sb="10" eb="11">
      <t>ゴ</t>
    </rPh>
    <rPh sb="11" eb="13">
      <t>キニュウ</t>
    </rPh>
    <rPh sb="15" eb="16">
      <t>ネガ</t>
    </rPh>
    <phoneticPr fontId="2"/>
  </si>
  <si>
    <t>※宮崎県建設技術センター、延岡市職業訓練支援センターへのお問合せは御遠慮ください。</t>
    <rPh sb="1" eb="4">
      <t>ミヤザキケン</t>
    </rPh>
    <rPh sb="4" eb="6">
      <t>ケンセツ</t>
    </rPh>
    <rPh sb="6" eb="8">
      <t>ギジュツ</t>
    </rPh>
    <rPh sb="13" eb="16">
      <t>ノベオカシ</t>
    </rPh>
    <rPh sb="16" eb="22">
      <t>ショクギョウクンレンシエン</t>
    </rPh>
    <rPh sb="29" eb="30">
      <t>ト</t>
    </rPh>
    <rPh sb="30" eb="31">
      <t>ア</t>
    </rPh>
    <rPh sb="33" eb="34">
      <t>ゴ</t>
    </rPh>
    <rPh sb="34" eb="36">
      <t>エンリョ</t>
    </rPh>
    <phoneticPr fontId="2"/>
  </si>
  <si>
    <t>延岡市職業訓練支援センター　　（延岡市土々呂町４丁目４３９０番地１）</t>
    <rPh sb="2" eb="3">
      <t>シ</t>
    </rPh>
    <rPh sb="7" eb="9">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</si>
</sst>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17">
    <font>
      <sz val="11"/>
      <name val="ＭＳ Ｐゴシック"/>
      <family val="3"/>
      <charset val="128"/>
    </font>
    <font>
      <b/>
      <sz val="16"/>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2"/>
      <name val="ＭＳ 明朝"/>
      <family val="1"/>
      <charset val="128"/>
    </font>
    <font>
      <sz val="11"/>
      <color theme="1"/>
      <name val="ＭＳ Ｐゴシック"/>
      <family val="3"/>
      <charset val="128"/>
    </font>
    <font>
      <sz val="6"/>
      <name val="游ゴシック"/>
      <family val="2"/>
      <charset val="128"/>
      <scheme val="minor"/>
    </font>
    <font>
      <sz val="16"/>
      <name val="ＭＳ Ｐゴシック"/>
      <family val="3"/>
      <charset val="128"/>
    </font>
    <font>
      <sz val="10.5"/>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sz val="14"/>
      <name val="ＭＳ Ｐゴシック"/>
      <family val="3"/>
      <charset val="128"/>
    </font>
    <font>
      <u val="double"/>
      <sz val="11"/>
      <name val="ＭＳ Ｐゴシック"/>
      <family val="3"/>
      <charset val="128"/>
    </font>
    <font>
      <sz val="9"/>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alignment vertical="center"/>
    </xf>
  </cellStyleXfs>
  <cellXfs count="244">
    <xf numFmtId="0" fontId="0" fillId="0" borderId="0" xfId="0">
      <alignment vertical="center"/>
    </xf>
    <xf numFmtId="0" fontId="0" fillId="0" borderId="0" xfId="0" applyFont="1" applyProtection="1">
      <alignment vertical="center"/>
      <protection locked="0"/>
    </xf>
    <xf numFmtId="0" fontId="0" fillId="0" borderId="0" xfId="0" applyFont="1" applyFill="1" applyProtection="1">
      <alignment vertical="center"/>
      <protection locked="0"/>
    </xf>
    <xf numFmtId="0" fontId="3" fillId="0" borderId="0" xfId="0" applyFont="1" applyProtection="1">
      <alignment vertical="center"/>
      <protection locked="0"/>
    </xf>
    <xf numFmtId="0" fontId="0" fillId="2" borderId="0" xfId="0" applyFont="1" applyFill="1" applyProtection="1">
      <alignment vertical="center"/>
      <protection locked="0"/>
    </xf>
    <xf numFmtId="0" fontId="0" fillId="0" borderId="0" xfId="0" quotePrefix="1" applyFont="1" applyAlignment="1" applyProtection="1">
      <alignment horizontal="left" vertical="center" indent="2"/>
      <protection locked="0"/>
    </xf>
    <xf numFmtId="0" fontId="0" fillId="0" borderId="0" xfId="0" quotePrefix="1" applyFont="1" applyAlignment="1" applyProtection="1">
      <alignment horizontal="left" vertical="center" indent="1"/>
      <protection locked="0"/>
    </xf>
    <xf numFmtId="0" fontId="0" fillId="0" borderId="1" xfId="0" applyFont="1" applyBorder="1" applyProtection="1">
      <alignment vertical="center"/>
      <protection locked="0"/>
    </xf>
    <xf numFmtId="0" fontId="3" fillId="0" borderId="0" xfId="0" quotePrefix="1" applyFont="1" applyAlignment="1" applyProtection="1">
      <alignment horizontal="left" vertical="center" indent="2"/>
      <protection locked="0"/>
    </xf>
    <xf numFmtId="0" fontId="0" fillId="0" borderId="0" xfId="0" quotePrefix="1" applyFont="1" applyAlignment="1" applyProtection="1">
      <alignment horizontal="left" vertical="center"/>
      <protection locked="0"/>
    </xf>
    <xf numFmtId="0" fontId="0" fillId="2" borderId="0" xfId="0" quotePrefix="1" applyFont="1" applyFill="1" applyAlignment="1" applyProtection="1">
      <alignment horizontal="left" vertical="center"/>
      <protection locked="0"/>
    </xf>
    <xf numFmtId="0" fontId="0" fillId="0" borderId="2" xfId="0" applyFont="1" applyBorder="1" applyProtection="1">
      <alignment vertical="center"/>
      <protection locked="0"/>
    </xf>
    <xf numFmtId="0" fontId="0" fillId="0" borderId="4" xfId="0" applyFont="1" applyBorder="1" applyProtection="1">
      <alignment vertical="center"/>
      <protection locked="0"/>
    </xf>
    <xf numFmtId="0" fontId="0" fillId="2" borderId="4" xfId="0" quotePrefix="1" applyFont="1" applyFill="1" applyBorder="1" applyAlignment="1" applyProtection="1">
      <alignment horizontal="left" vertical="center"/>
      <protection locked="0"/>
    </xf>
    <xf numFmtId="0" fontId="0" fillId="0" borderId="5" xfId="0" applyFont="1" applyBorder="1" applyProtection="1">
      <alignment vertical="center"/>
      <protection locked="0"/>
    </xf>
    <xf numFmtId="0" fontId="0" fillId="0" borderId="6" xfId="0" applyFont="1" applyBorder="1" applyProtection="1">
      <alignment vertical="center"/>
      <protection locked="0"/>
    </xf>
    <xf numFmtId="0" fontId="0" fillId="0" borderId="7" xfId="0" applyFont="1" applyBorder="1" applyProtection="1">
      <alignment vertical="center"/>
      <protection locked="0"/>
    </xf>
    <xf numFmtId="0" fontId="0" fillId="2" borderId="7" xfId="0" quotePrefix="1" applyFont="1" applyFill="1" applyBorder="1" applyAlignment="1" applyProtection="1">
      <alignment horizontal="left" vertical="center"/>
      <protection locked="0"/>
    </xf>
    <xf numFmtId="0" fontId="0" fillId="0" borderId="8" xfId="0" applyFont="1" applyBorder="1" applyProtection="1">
      <alignment vertical="center"/>
      <protection locked="0"/>
    </xf>
    <xf numFmtId="0" fontId="3" fillId="0" borderId="0" xfId="0" quotePrefix="1" applyFont="1" applyAlignment="1" applyProtection="1">
      <alignment horizontal="left" vertical="center"/>
      <protection locked="0"/>
    </xf>
    <xf numFmtId="0" fontId="0" fillId="0" borderId="0" xfId="0" quotePrefix="1" applyFont="1" applyBorder="1" applyAlignment="1" applyProtection="1">
      <alignment horizontal="left" vertical="center" indent="2"/>
      <protection locked="0"/>
    </xf>
    <xf numFmtId="0" fontId="0" fillId="0" borderId="0" xfId="0" quotePrefix="1" applyFont="1" applyBorder="1" applyAlignment="1" applyProtection="1">
      <alignment vertical="center"/>
      <protection locked="0"/>
    </xf>
    <xf numFmtId="0" fontId="0" fillId="0" borderId="0" xfId="0" quotePrefix="1" applyFont="1" applyBorder="1" applyAlignment="1" applyProtection="1">
      <alignment horizontal="left" vertical="center"/>
      <protection locked="0"/>
    </xf>
    <xf numFmtId="0" fontId="0" fillId="0" borderId="0" xfId="0" applyFont="1" applyBorder="1" applyProtection="1">
      <alignment vertical="center"/>
      <protection locked="0"/>
    </xf>
    <xf numFmtId="0" fontId="0" fillId="0" borderId="0" xfId="0" applyFont="1" applyAlignment="1" applyProtection="1">
      <alignment horizontal="left" vertical="center" indent="2"/>
      <protection locked="0"/>
    </xf>
    <xf numFmtId="0" fontId="4" fillId="0" borderId="0" xfId="0" quotePrefix="1" applyFont="1" applyAlignment="1" applyProtection="1">
      <alignment horizontal="left" vertical="center" indent="3"/>
      <protection locked="0"/>
    </xf>
    <xf numFmtId="0" fontId="0" fillId="0" borderId="0" xfId="0" quotePrefix="1" applyFont="1" applyAlignment="1" applyProtection="1">
      <alignment horizontal="left" vertical="center" indent="2"/>
      <protection locked="0" hidden="1"/>
    </xf>
    <xf numFmtId="0" fontId="0" fillId="0" borderId="0" xfId="0" applyFont="1" applyAlignment="1" applyProtection="1">
      <alignment horizontal="left" vertical="center" indent="1"/>
      <protection locked="0"/>
    </xf>
    <xf numFmtId="0" fontId="0" fillId="2" borderId="0" xfId="0" applyFont="1" applyFill="1" applyAlignment="1" applyProtection="1">
      <alignment vertical="center"/>
      <protection locked="0"/>
    </xf>
    <xf numFmtId="0" fontId="0" fillId="2" borderId="0" xfId="0" quotePrefix="1" applyFont="1" applyFill="1" applyAlignment="1" applyProtection="1">
      <alignment vertical="center"/>
      <protection locked="0"/>
    </xf>
    <xf numFmtId="0" fontId="0" fillId="2" borderId="5" xfId="0" quotePrefix="1" applyFont="1" applyFill="1" applyBorder="1" applyAlignment="1" applyProtection="1">
      <alignment horizontal="left" vertical="center"/>
      <protection locked="0"/>
    </xf>
    <xf numFmtId="0" fontId="0" fillId="0" borderId="5" xfId="0" applyFont="1" applyBorder="1" applyAlignment="1" applyProtection="1">
      <alignment horizontal="left" vertical="center" indent="1"/>
      <protection locked="0"/>
    </xf>
    <xf numFmtId="0" fontId="0" fillId="0" borderId="0" xfId="0" quotePrefix="1" applyFont="1" applyAlignment="1" applyProtection="1">
      <alignment horizontal="left" vertical="center" indent="3"/>
      <protection locked="0"/>
    </xf>
    <xf numFmtId="0" fontId="3" fillId="0" borderId="0" xfId="0" quotePrefix="1" applyFont="1" applyAlignment="1" applyProtection="1">
      <alignment horizontal="left" vertical="center" indent="4"/>
      <protection locked="0" hidden="1"/>
    </xf>
    <xf numFmtId="0" fontId="0" fillId="0" borderId="9" xfId="0" applyFont="1" applyBorder="1" applyProtection="1">
      <alignment vertical="center"/>
      <protection locked="0"/>
    </xf>
    <xf numFmtId="0" fontId="0" fillId="0" borderId="10" xfId="0" applyFont="1" applyBorder="1" applyProtection="1">
      <alignment vertical="center"/>
      <protection locked="0"/>
    </xf>
    <xf numFmtId="0" fontId="0" fillId="0" borderId="11" xfId="0" applyFont="1" applyBorder="1" applyProtection="1">
      <alignment vertical="center"/>
      <protection locked="0"/>
    </xf>
    <xf numFmtId="0" fontId="3" fillId="0" borderId="0" xfId="0" quotePrefix="1" applyFont="1" applyAlignment="1" applyProtection="1">
      <alignment horizontal="left" vertical="center" indent="4"/>
      <protection locked="0"/>
    </xf>
    <xf numFmtId="0" fontId="0" fillId="0" borderId="0" xfId="0" quotePrefix="1" applyFont="1" applyAlignment="1" applyProtection="1">
      <alignment horizontal="left" vertical="center" indent="5"/>
      <protection locked="0"/>
    </xf>
    <xf numFmtId="0" fontId="0" fillId="0" borderId="0" xfId="0" quotePrefix="1" applyFont="1" applyAlignment="1" applyProtection="1">
      <alignment horizontal="left" vertical="center" indent="6"/>
      <protection locked="0" hidden="1"/>
    </xf>
    <xf numFmtId="0" fontId="5" fillId="0" borderId="0" xfId="0" quotePrefix="1" applyFont="1" applyAlignment="1" applyProtection="1">
      <alignment horizontal="left" vertical="center"/>
      <protection locked="0"/>
    </xf>
    <xf numFmtId="0" fontId="0" fillId="0" borderId="0" xfId="0" quotePrefix="1" applyFont="1" applyAlignment="1" applyProtection="1">
      <alignment horizontal="left" vertical="center" indent="6"/>
      <protection locked="0"/>
    </xf>
    <xf numFmtId="0" fontId="5" fillId="0" borderId="0" xfId="0" applyFont="1" applyAlignment="1" applyProtection="1">
      <alignment horizontal="left" vertical="center" indent="1"/>
      <protection locked="0"/>
    </xf>
    <xf numFmtId="0" fontId="0" fillId="2" borderId="11" xfId="0" quotePrefix="1" applyFont="1" applyFill="1" applyBorder="1" applyAlignment="1" applyProtection="1">
      <alignment horizontal="left" vertical="center"/>
      <protection locked="0"/>
    </xf>
    <xf numFmtId="0" fontId="0" fillId="2" borderId="8" xfId="0" quotePrefix="1" applyFont="1" applyFill="1" applyBorder="1" applyAlignment="1" applyProtection="1">
      <alignment horizontal="left" vertical="center"/>
      <protection locked="0"/>
    </xf>
    <xf numFmtId="0" fontId="0" fillId="0" borderId="0" xfId="0" quotePrefix="1" applyFont="1" applyAlignment="1" applyProtection="1">
      <alignment horizontal="left" vertical="center" indent="4"/>
      <protection locked="0"/>
    </xf>
    <xf numFmtId="0" fontId="6" fillId="0" borderId="0" xfId="0" applyFont="1" applyAlignment="1" applyProtection="1">
      <alignment horizontal="left" vertical="center" indent="4"/>
      <protection locked="0"/>
    </xf>
    <xf numFmtId="0" fontId="0" fillId="0" borderId="0" xfId="0" applyProtection="1">
      <alignment vertical="center"/>
      <protection locked="0"/>
    </xf>
    <xf numFmtId="0" fontId="4" fillId="0" borderId="0" xfId="0" applyFont="1" applyProtection="1">
      <alignment vertical="center"/>
      <protection locked="0"/>
    </xf>
    <xf numFmtId="0" fontId="0" fillId="0" borderId="4" xfId="0" applyNumberFormat="1" applyFont="1" applyBorder="1" applyProtection="1">
      <alignment vertical="center"/>
      <protection locked="0"/>
    </xf>
    <xf numFmtId="176" fontId="0" fillId="0" borderId="4" xfId="0" applyNumberFormat="1" applyFont="1" applyBorder="1" applyProtection="1">
      <alignment vertical="center"/>
      <protection locked="0"/>
    </xf>
    <xf numFmtId="0" fontId="0" fillId="0" borderId="4" xfId="0" applyFont="1" applyFill="1" applyBorder="1" applyProtection="1">
      <alignment vertical="center"/>
      <protection locked="0"/>
    </xf>
    <xf numFmtId="0" fontId="8" fillId="0" borderId="0" xfId="0" quotePrefix="1"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4" fillId="0" borderId="0" xfId="0" quotePrefix="1" applyFont="1" applyAlignment="1" applyProtection="1">
      <alignment horizontal="distributed" vertical="center"/>
      <protection locked="0"/>
    </xf>
    <xf numFmtId="0" fontId="0" fillId="0" borderId="0" xfId="0" quotePrefix="1" applyFont="1" applyBorder="1" applyAlignment="1" applyProtection="1">
      <alignment horizontal="left" vertical="center" indent="4"/>
      <protection locked="0"/>
    </xf>
    <xf numFmtId="0" fontId="0" fillId="0" borderId="0" xfId="0" applyFont="1" applyBorder="1" applyAlignment="1" applyProtection="1">
      <alignment horizontal="left" vertical="center" indent="2"/>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0" xfId="0" applyFont="1" applyAlignment="1" applyProtection="1">
      <alignment horizontal="right" vertical="center"/>
      <protection locked="0"/>
    </xf>
    <xf numFmtId="0" fontId="0" fillId="0" borderId="2" xfId="0" quotePrefix="1" applyFont="1" applyBorder="1" applyAlignment="1" applyProtection="1">
      <alignment horizontal="left" vertical="center" indent="2"/>
      <protection locked="0"/>
    </xf>
    <xf numFmtId="0" fontId="0" fillId="0" borderId="4" xfId="0" quotePrefix="1" applyFont="1" applyBorder="1" applyAlignment="1" applyProtection="1">
      <alignment vertical="center" wrapText="1"/>
      <protection locked="0"/>
    </xf>
    <xf numFmtId="0" fontId="0" fillId="0" borderId="5" xfId="0" quotePrefix="1" applyFont="1" applyBorder="1" applyAlignment="1" applyProtection="1">
      <alignment vertical="center" wrapText="1"/>
      <protection locked="0"/>
    </xf>
    <xf numFmtId="0" fontId="0" fillId="0" borderId="8"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4" fillId="0" borderId="0" xfId="0" applyFont="1" applyAlignment="1" applyProtection="1">
      <alignment horizontal="distributed" vertical="center"/>
      <protection locked="0"/>
    </xf>
    <xf numFmtId="0" fontId="0" fillId="4" borderId="14" xfId="0" applyFont="1" applyFill="1" applyBorder="1" applyAlignment="1" applyProtection="1">
      <alignment horizontal="center" vertical="center"/>
      <protection locked="0"/>
    </xf>
    <xf numFmtId="56" fontId="0" fillId="0" borderId="14" xfId="0" quotePrefix="1" applyNumberFormat="1" applyFont="1" applyBorder="1" applyAlignment="1" applyProtection="1">
      <alignment horizontal="center" vertical="center" shrinkToFit="1"/>
      <protection locked="0"/>
    </xf>
    <xf numFmtId="0" fontId="0" fillId="0" borderId="14" xfId="0" quotePrefix="1" applyFont="1" applyBorder="1" applyAlignment="1" applyProtection="1">
      <alignment horizontal="center" vertical="center"/>
      <protection locked="0"/>
    </xf>
    <xf numFmtId="56" fontId="0" fillId="0" borderId="15" xfId="0" applyNumberFormat="1"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 xfId="0" quotePrefix="1" applyFont="1" applyBorder="1" applyAlignment="1" applyProtection="1">
      <alignment horizontal="center" vertical="center"/>
      <protection locked="0"/>
    </xf>
    <xf numFmtId="0" fontId="0" fillId="0" borderId="0" xfId="0" quotePrefix="1" applyFont="1" applyBorder="1" applyAlignment="1" applyProtection="1">
      <alignment horizontal="center" vertical="center"/>
      <protection locked="0"/>
    </xf>
    <xf numFmtId="0" fontId="0" fillId="0" borderId="9" xfId="0" quotePrefix="1" applyFont="1" applyBorder="1" applyAlignment="1" applyProtection="1">
      <alignment horizontal="left" vertical="center"/>
      <protection locked="0"/>
    </xf>
    <xf numFmtId="0" fontId="0" fillId="0" borderId="10" xfId="0" applyFont="1" applyFill="1" applyBorder="1" applyProtection="1">
      <alignment vertical="center"/>
      <protection locked="0"/>
    </xf>
    <xf numFmtId="0" fontId="0" fillId="0" borderId="11" xfId="0" applyFont="1" applyFill="1" applyBorder="1" applyProtection="1">
      <alignment vertical="center"/>
      <protection locked="0"/>
    </xf>
    <xf numFmtId="0" fontId="0" fillId="0" borderId="12" xfId="0" quotePrefix="1" applyFont="1" applyBorder="1" applyAlignment="1" applyProtection="1">
      <alignment horizontal="left" vertical="center"/>
      <protection locked="0"/>
    </xf>
    <xf numFmtId="0" fontId="0" fillId="0" borderId="0" xfId="0" applyFont="1" applyFill="1" applyBorder="1" applyProtection="1">
      <alignment vertical="center"/>
      <protection locked="0"/>
    </xf>
    <xf numFmtId="0" fontId="0" fillId="0" borderId="13" xfId="0" applyFont="1" applyFill="1" applyBorder="1" applyProtection="1">
      <alignment vertical="center"/>
      <protection locked="0"/>
    </xf>
    <xf numFmtId="0" fontId="0" fillId="0" borderId="13" xfId="0" applyFont="1" applyBorder="1" applyProtection="1">
      <alignment vertical="center"/>
      <protection locked="0"/>
    </xf>
    <xf numFmtId="0" fontId="0" fillId="0" borderId="15" xfId="0" quotePrefix="1" applyFont="1" applyBorder="1" applyAlignment="1" applyProtection="1">
      <alignment horizontal="center" vertical="center" shrinkToFit="1"/>
      <protection locked="0"/>
    </xf>
    <xf numFmtId="0" fontId="0" fillId="0" borderId="6" xfId="0" applyFont="1" applyFill="1" applyBorder="1" applyProtection="1">
      <alignment vertical="center"/>
      <protection locked="0"/>
    </xf>
    <xf numFmtId="0" fontId="0" fillId="0" borderId="7" xfId="0" applyFont="1" applyFill="1" applyBorder="1" applyProtection="1">
      <alignment vertical="center"/>
      <protection locked="0"/>
    </xf>
    <xf numFmtId="0" fontId="0" fillId="0" borderId="8" xfId="0" applyFont="1" applyFill="1" applyBorder="1" applyProtection="1">
      <alignment vertical="center"/>
      <protection locked="0"/>
    </xf>
    <xf numFmtId="56" fontId="0" fillId="0" borderId="3" xfId="0" applyNumberFormat="1" applyFont="1" applyBorder="1" applyAlignment="1" applyProtection="1">
      <alignment horizontal="center" vertical="center"/>
      <protection locked="0"/>
    </xf>
    <xf numFmtId="0" fontId="0" fillId="0" borderId="2" xfId="0" quotePrefix="1" applyFont="1" applyBorder="1" applyAlignment="1" applyProtection="1">
      <alignment horizontal="left" vertical="center"/>
      <protection locked="0"/>
    </xf>
    <xf numFmtId="0" fontId="0" fillId="0" borderId="3" xfId="0" quotePrefix="1" applyFont="1" applyBorder="1" applyAlignment="1" applyProtection="1">
      <alignment horizontal="center" vertical="center"/>
      <protection locked="0"/>
    </xf>
    <xf numFmtId="0" fontId="0" fillId="0" borderId="15" xfId="0" quotePrefix="1" applyFont="1" applyBorder="1" applyAlignment="1" applyProtection="1">
      <alignment horizontal="center" vertical="center"/>
      <protection locked="0"/>
    </xf>
    <xf numFmtId="0" fontId="0" fillId="0" borderId="12" xfId="0" applyFont="1" applyBorder="1" applyProtection="1">
      <alignment vertical="center"/>
      <protection locked="0"/>
    </xf>
    <xf numFmtId="0" fontId="0" fillId="0" borderId="0" xfId="0" applyFont="1" applyBorder="1" applyAlignment="1" applyProtection="1">
      <alignment vertical="center" shrinkToFit="1"/>
      <protection locked="0"/>
    </xf>
    <xf numFmtId="0" fontId="0" fillId="0" borderId="13" xfId="0" applyFont="1" applyBorder="1" applyAlignment="1" applyProtection="1">
      <alignment vertical="center" shrinkToFit="1"/>
      <protection locked="0"/>
    </xf>
    <xf numFmtId="0" fontId="0" fillId="0" borderId="6" xfId="0" quotePrefix="1" applyFont="1" applyBorder="1" applyAlignment="1" applyProtection="1">
      <alignment horizontal="center" vertical="center"/>
      <protection locked="0"/>
    </xf>
    <xf numFmtId="0" fontId="0" fillId="0" borderId="6" xfId="0" quotePrefix="1" applyFont="1" applyBorder="1" applyAlignment="1" applyProtection="1">
      <alignment horizontal="left" vertical="center"/>
      <protection locked="0"/>
    </xf>
    <xf numFmtId="0" fontId="0" fillId="0" borderId="7" xfId="0" applyFont="1" applyBorder="1" applyAlignment="1" applyProtection="1">
      <alignment vertical="center" shrinkToFit="1"/>
      <protection locked="0"/>
    </xf>
    <xf numFmtId="0" fontId="0" fillId="0" borderId="8" xfId="0" applyFont="1" applyBorder="1" applyAlignment="1" applyProtection="1">
      <alignment vertical="center" shrinkToFit="1"/>
      <protection locked="0"/>
    </xf>
    <xf numFmtId="14" fontId="0" fillId="0" borderId="0" xfId="0" applyNumberFormat="1" applyFont="1" applyProtection="1">
      <alignment vertical="center"/>
      <protection locked="0"/>
    </xf>
    <xf numFmtId="0" fontId="10" fillId="0" borderId="0" xfId="0" quotePrefix="1" applyFont="1" applyBorder="1" applyAlignment="1" applyProtection="1">
      <alignment horizontal="left" vertical="center"/>
      <protection locked="0"/>
    </xf>
    <xf numFmtId="0" fontId="0" fillId="0" borderId="0" xfId="0" quotePrefix="1" applyFont="1" applyBorder="1" applyAlignment="1" applyProtection="1">
      <alignment vertical="center" wrapText="1"/>
      <protection locked="0"/>
    </xf>
    <xf numFmtId="0" fontId="10" fillId="0" borderId="0" xfId="0" quotePrefix="1" applyFont="1" applyBorder="1" applyAlignment="1" applyProtection="1">
      <alignment horizontal="left" vertical="center" indent="2"/>
      <protection locked="0"/>
    </xf>
    <xf numFmtId="0" fontId="0" fillId="0" borderId="0" xfId="0" applyFont="1" applyBorder="1" applyAlignment="1" applyProtection="1">
      <alignment horizontal="left" vertical="center" indent="1"/>
      <protection locked="0"/>
    </xf>
    <xf numFmtId="0" fontId="0" fillId="0" borderId="0" xfId="0" applyFont="1" applyBorder="1" applyAlignment="1" applyProtection="1">
      <alignment horizontal="left" vertical="center" wrapText="1" indent="1"/>
      <protection locked="0"/>
    </xf>
    <xf numFmtId="0" fontId="0" fillId="0" borderId="0" xfId="0" applyFont="1" applyBorder="1" applyAlignment="1" applyProtection="1">
      <alignment vertical="center" wrapText="1"/>
      <protection locked="0"/>
    </xf>
    <xf numFmtId="0" fontId="10" fillId="0" borderId="0" xfId="0" quotePrefix="1" applyFont="1" applyAlignment="1" applyProtection="1">
      <alignment horizontal="left" vertical="center"/>
      <protection locked="0"/>
    </xf>
    <xf numFmtId="0" fontId="11" fillId="0" borderId="0" xfId="0" quotePrefix="1" applyFont="1" applyAlignment="1" applyProtection="1">
      <alignment horizontal="left" vertical="center"/>
      <protection locked="0"/>
    </xf>
    <xf numFmtId="0" fontId="11" fillId="0" borderId="0" xfId="0" applyFont="1" applyProtection="1">
      <alignment vertical="center"/>
      <protection locked="0"/>
    </xf>
    <xf numFmtId="9" fontId="12" fillId="0" borderId="0" xfId="0" applyNumberFormat="1" applyFont="1"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0" fontId="10" fillId="0" borderId="0" xfId="0" applyFont="1" applyProtection="1">
      <alignment vertical="center"/>
      <protection locked="0"/>
    </xf>
    <xf numFmtId="177" fontId="0" fillId="0" borderId="7" xfId="0" applyNumberFormat="1" applyFont="1" applyBorder="1" applyAlignment="1" applyProtection="1">
      <alignment vertical="center"/>
      <protection locked="0"/>
    </xf>
    <xf numFmtId="0" fontId="0" fillId="2" borderId="0" xfId="0" quotePrefix="1" applyFont="1" applyFill="1" applyBorder="1" applyAlignment="1" applyProtection="1">
      <alignment horizontal="left" vertical="center"/>
      <protection locked="0"/>
    </xf>
    <xf numFmtId="0" fontId="0" fillId="0" borderId="6" xfId="0" quotePrefix="1" applyFont="1" applyBorder="1" applyAlignment="1" applyProtection="1">
      <alignment horizontal="left" vertical="center" indent="1"/>
      <protection locked="0"/>
    </xf>
    <xf numFmtId="0" fontId="4" fillId="0" borderId="9" xfId="0" quotePrefix="1" applyFont="1" applyBorder="1" applyAlignment="1" applyProtection="1">
      <alignment horizontal="left" vertical="center" indent="1"/>
      <protection locked="0"/>
    </xf>
    <xf numFmtId="0" fontId="4" fillId="0" borderId="12" xfId="0" quotePrefix="1" applyFont="1" applyBorder="1" applyAlignment="1" applyProtection="1">
      <alignment horizontal="left" vertical="center" indent="2"/>
      <protection locked="0"/>
    </xf>
    <xf numFmtId="0" fontId="3" fillId="0" borderId="12" xfId="0" applyFont="1" applyBorder="1" applyAlignment="1" applyProtection="1">
      <alignment horizontal="left" vertical="center" indent="2"/>
      <protection locked="0"/>
    </xf>
    <xf numFmtId="0" fontId="3" fillId="0" borderId="9" xfId="0" quotePrefix="1" applyFont="1" applyBorder="1" applyAlignment="1" applyProtection="1">
      <alignment horizontal="left" vertical="center" indent="2"/>
      <protection locked="0"/>
    </xf>
    <xf numFmtId="0" fontId="0" fillId="0" borderId="12" xfId="0" quotePrefix="1" applyFont="1" applyBorder="1" applyAlignment="1" applyProtection="1">
      <alignment horizontal="left" vertical="center" indent="3"/>
      <protection locked="0"/>
    </xf>
    <xf numFmtId="0" fontId="13" fillId="0" borderId="12" xfId="0" applyFont="1" applyBorder="1" applyAlignment="1" applyProtection="1">
      <alignment horizontal="left" vertical="center" indent="3"/>
      <protection locked="0"/>
    </xf>
    <xf numFmtId="0" fontId="11" fillId="0" borderId="0" xfId="0" applyFont="1" applyBorder="1" applyProtection="1">
      <alignment vertical="center"/>
      <protection locked="0"/>
    </xf>
    <xf numFmtId="0" fontId="13" fillId="0" borderId="0" xfId="0" applyFont="1" applyBorder="1" applyProtection="1">
      <alignment vertical="center"/>
      <protection locked="0"/>
    </xf>
    <xf numFmtId="56" fontId="13" fillId="0" borderId="24" xfId="0" applyNumberFormat="1" applyFont="1" applyBorder="1" applyAlignment="1" applyProtection="1">
      <alignment horizontal="left" vertical="center" indent="2"/>
      <protection locked="0"/>
    </xf>
    <xf numFmtId="0" fontId="0" fillId="0" borderId="25" xfId="0" applyFont="1" applyBorder="1" applyProtection="1">
      <alignment vertical="center"/>
      <protection locked="0"/>
    </xf>
    <xf numFmtId="56" fontId="13" fillId="0" borderId="25" xfId="0" applyNumberFormat="1" applyFont="1" applyBorder="1" applyAlignment="1" applyProtection="1">
      <alignment horizontal="left" vertical="center" indent="1"/>
      <protection locked="0"/>
    </xf>
    <xf numFmtId="0" fontId="0" fillId="0" borderId="26" xfId="0" applyFont="1" applyBorder="1" applyProtection="1">
      <alignment vertical="center"/>
      <protection locked="0"/>
    </xf>
    <xf numFmtId="0" fontId="3" fillId="0" borderId="12" xfId="0" quotePrefix="1" applyFont="1" applyBorder="1" applyAlignment="1" applyProtection="1">
      <alignment horizontal="left" vertical="center" indent="2"/>
      <protection locked="0"/>
    </xf>
    <xf numFmtId="0" fontId="13" fillId="0" borderId="0" xfId="0" applyFont="1" applyAlignment="1" applyProtection="1">
      <alignment horizontal="left" vertical="center" indent="3"/>
      <protection locked="0"/>
    </xf>
    <xf numFmtId="0" fontId="0" fillId="0" borderId="10" xfId="0" applyFont="1" applyBorder="1" applyAlignment="1" applyProtection="1">
      <alignment horizontal="left" vertical="center" indent="1"/>
      <protection locked="0"/>
    </xf>
    <xf numFmtId="0" fontId="0" fillId="0" borderId="0" xfId="0" quotePrefix="1" applyFont="1" applyBorder="1" applyAlignment="1" applyProtection="1">
      <alignment horizontal="left" vertical="center" indent="1"/>
      <protection locked="0"/>
    </xf>
    <xf numFmtId="0" fontId="16" fillId="0" borderId="0" xfId="0" applyFont="1" applyBorder="1" applyProtection="1">
      <alignment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horizontal="left" vertical="center" indent="2"/>
      <protection locked="0"/>
    </xf>
    <xf numFmtId="0" fontId="0" fillId="0" borderId="0" xfId="0" applyFont="1" applyAlignment="1" applyProtection="1">
      <alignment horizontal="right" vertical="center" indent="3"/>
      <protection locked="0"/>
    </xf>
    <xf numFmtId="0" fontId="0" fillId="0" borderId="0" xfId="0" applyFont="1" applyAlignment="1" applyProtection="1">
      <alignment horizontal="left" vertical="center" indent="3"/>
      <protection locked="0"/>
    </xf>
    <xf numFmtId="0" fontId="13" fillId="0" borderId="6" xfId="0" applyFont="1" applyBorder="1" applyAlignment="1" applyProtection="1">
      <alignment horizontal="left" vertical="center" indent="2"/>
      <protection locked="0"/>
    </xf>
    <xf numFmtId="0" fontId="0" fillId="0" borderId="7" xfId="0" applyBorder="1" applyAlignment="1" applyProtection="1">
      <alignment horizontal="left" vertical="center" indent="2"/>
      <protection locked="0"/>
    </xf>
    <xf numFmtId="0" fontId="0" fillId="0" borderId="8" xfId="0" applyBorder="1" applyAlignment="1" applyProtection="1">
      <alignment horizontal="left" vertical="center" indent="2"/>
      <protection locked="0"/>
    </xf>
    <xf numFmtId="0" fontId="11" fillId="4" borderId="9" xfId="0" quotePrefix="1" applyFont="1" applyFill="1" applyBorder="1" applyAlignment="1" applyProtection="1">
      <alignment horizontal="distributed" vertical="center" wrapText="1" indent="1"/>
      <protection locked="0"/>
    </xf>
    <xf numFmtId="0" fontId="11" fillId="4" borderId="11" xfId="0" quotePrefix="1" applyFont="1" applyFill="1" applyBorder="1" applyAlignment="1" applyProtection="1">
      <alignment horizontal="distributed" vertical="center" indent="1"/>
      <protection locked="0"/>
    </xf>
    <xf numFmtId="49" fontId="13" fillId="0" borderId="2" xfId="0" applyNumberFormat="1" applyFont="1" applyBorder="1" applyAlignment="1" applyProtection="1">
      <alignment horizontal="left" vertical="center" indent="2"/>
      <protection locked="0"/>
    </xf>
    <xf numFmtId="49" fontId="0" fillId="0" borderId="4" xfId="0" applyNumberFormat="1" applyBorder="1" applyAlignment="1" applyProtection="1">
      <alignment horizontal="left" vertical="center" indent="2"/>
      <protection locked="0"/>
    </xf>
    <xf numFmtId="49" fontId="0" fillId="0" borderId="5" xfId="0" applyNumberFormat="1" applyBorder="1" applyAlignment="1" applyProtection="1">
      <alignment horizontal="left" vertical="center" indent="2"/>
      <protection locked="0"/>
    </xf>
    <xf numFmtId="0" fontId="11" fillId="4" borderId="9" xfId="0" applyFont="1" applyFill="1" applyBorder="1" applyAlignment="1" applyProtection="1">
      <alignment horizontal="distributed" vertical="center" wrapText="1" indent="1"/>
      <protection locked="0"/>
    </xf>
    <xf numFmtId="0" fontId="11" fillId="4" borderId="11" xfId="0" applyFont="1" applyFill="1" applyBorder="1" applyAlignment="1" applyProtection="1">
      <alignment horizontal="distributed" vertical="center" indent="1"/>
      <protection locked="0"/>
    </xf>
    <xf numFmtId="0" fontId="11" fillId="4" borderId="12" xfId="0" applyFont="1" applyFill="1" applyBorder="1" applyAlignment="1" applyProtection="1">
      <alignment horizontal="distributed" vertical="center" indent="1"/>
      <protection locked="0"/>
    </xf>
    <xf numFmtId="0" fontId="11" fillId="4" borderId="13" xfId="0" applyFont="1" applyFill="1" applyBorder="1" applyAlignment="1" applyProtection="1">
      <alignment horizontal="distributed" vertical="center" indent="1"/>
      <protection locked="0"/>
    </xf>
    <xf numFmtId="0" fontId="11" fillId="4" borderId="6" xfId="0" applyFont="1" applyFill="1" applyBorder="1" applyAlignment="1" applyProtection="1">
      <alignment horizontal="distributed" vertical="center" indent="1"/>
      <protection locked="0"/>
    </xf>
    <xf numFmtId="0" fontId="11" fillId="4" borderId="8" xfId="0" applyFont="1" applyFill="1" applyBorder="1" applyAlignment="1" applyProtection="1">
      <alignment horizontal="distributed" vertical="center" indent="1"/>
      <protection locked="0"/>
    </xf>
    <xf numFmtId="0" fontId="11" fillId="4" borderId="9"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11" fillId="4" borderId="9" xfId="0" quotePrefix="1" applyFont="1" applyFill="1" applyBorder="1" applyAlignment="1" applyProtection="1">
      <alignment horizontal="center" vertical="center"/>
      <protection locked="0"/>
    </xf>
    <xf numFmtId="0" fontId="11" fillId="4" borderId="11" xfId="0" quotePrefix="1" applyFont="1" applyFill="1" applyBorder="1" applyAlignment="1" applyProtection="1">
      <alignment horizontal="center" vertical="center"/>
      <protection locked="0"/>
    </xf>
    <xf numFmtId="0" fontId="11" fillId="4" borderId="9" xfId="0" applyFont="1" applyFill="1" applyBorder="1" applyAlignment="1" applyProtection="1">
      <alignment horizontal="distributed" vertical="center" indent="1"/>
      <protection locked="0"/>
    </xf>
    <xf numFmtId="0" fontId="0"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quotePrefix="1" applyFont="1"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13" fillId="0" borderId="9" xfId="0" applyFont="1" applyBorder="1" applyAlignment="1" applyProtection="1">
      <alignment horizontal="left" vertical="center" indent="2"/>
      <protection locked="0"/>
    </xf>
    <xf numFmtId="0" fontId="0" fillId="0" borderId="10" xfId="0" applyBorder="1" applyAlignment="1" applyProtection="1">
      <alignment horizontal="left" vertical="center" indent="2"/>
      <protection locked="0"/>
    </xf>
    <xf numFmtId="0" fontId="0" fillId="0" borderId="11" xfId="0" applyBorder="1" applyAlignment="1" applyProtection="1">
      <alignment horizontal="left" vertical="center" indent="2"/>
      <protection locked="0"/>
    </xf>
    <xf numFmtId="9" fontId="12" fillId="0" borderId="0" xfId="0" applyNumberFormat="1" applyFont="1" applyBorder="1" applyAlignment="1" applyProtection="1">
      <alignment horizontal="center" vertical="center" wrapText="1"/>
      <protection locked="0"/>
    </xf>
    <xf numFmtId="177" fontId="0" fillId="0" borderId="7" xfId="0" applyNumberFormat="1" applyFont="1" applyBorder="1" applyAlignment="1" applyProtection="1">
      <alignment horizontal="right" vertical="center"/>
      <protection locked="0" hidden="1"/>
    </xf>
    <xf numFmtId="0" fontId="13" fillId="0" borderId="2" xfId="0" applyFont="1" applyBorder="1" applyAlignment="1" applyProtection="1">
      <alignment horizontal="left" vertical="center" indent="2"/>
      <protection locked="0"/>
    </xf>
    <xf numFmtId="0" fontId="0" fillId="0" borderId="4" xfId="0" applyBorder="1" applyAlignment="1" applyProtection="1">
      <alignment horizontal="left" vertical="center" indent="2"/>
      <protection locked="0"/>
    </xf>
    <xf numFmtId="0" fontId="0" fillId="0" borderId="5" xfId="0" applyBorder="1" applyAlignment="1" applyProtection="1">
      <alignment horizontal="left" vertical="center" indent="2"/>
      <protection locked="0"/>
    </xf>
    <xf numFmtId="0" fontId="11" fillId="4" borderId="16" xfId="0" applyFont="1" applyFill="1" applyBorder="1" applyAlignment="1" applyProtection="1">
      <alignment horizontal="distributed" vertical="center" indent="1"/>
      <protection locked="0"/>
    </xf>
    <xf numFmtId="0" fontId="11" fillId="4" borderId="17" xfId="0" applyFont="1" applyFill="1" applyBorder="1" applyAlignment="1" applyProtection="1">
      <alignment horizontal="distributed" vertical="center" indent="1"/>
      <protection locked="0"/>
    </xf>
    <xf numFmtId="0" fontId="11" fillId="0" borderId="16" xfId="0" applyFont="1" applyBorder="1" applyAlignment="1" applyProtection="1">
      <alignment horizontal="left" vertical="center" indent="2"/>
      <protection locked="0"/>
    </xf>
    <xf numFmtId="0" fontId="0" fillId="0" borderId="18" xfId="0" applyBorder="1" applyAlignment="1" applyProtection="1">
      <alignment horizontal="left" vertical="center" indent="2"/>
      <protection locked="0"/>
    </xf>
    <xf numFmtId="0" fontId="0" fillId="0" borderId="17" xfId="0" applyBorder="1" applyAlignment="1" applyProtection="1">
      <alignment horizontal="left" vertical="center" indent="2"/>
      <protection locked="0"/>
    </xf>
    <xf numFmtId="0" fontId="11" fillId="4" borderId="19" xfId="0" applyFont="1" applyFill="1" applyBorder="1" applyAlignment="1" applyProtection="1">
      <alignment horizontal="distributed" vertical="center" indent="1"/>
      <protection locked="0"/>
    </xf>
    <xf numFmtId="0" fontId="11" fillId="4" borderId="20" xfId="0" applyFont="1" applyFill="1" applyBorder="1" applyAlignment="1" applyProtection="1">
      <alignment horizontal="distributed" vertical="center" indent="1"/>
      <protection locked="0"/>
    </xf>
    <xf numFmtId="0" fontId="13" fillId="0" borderId="21" xfId="0" applyFont="1" applyBorder="1" applyAlignment="1" applyProtection="1">
      <alignment horizontal="left" vertical="center" indent="2"/>
      <protection locked="0"/>
    </xf>
    <xf numFmtId="0" fontId="0" fillId="0" borderId="22" xfId="0" applyBorder="1" applyAlignment="1" applyProtection="1">
      <alignment horizontal="left" vertical="center" indent="2"/>
      <protection locked="0"/>
    </xf>
    <xf numFmtId="0" fontId="0" fillId="0" borderId="23" xfId="0" applyBorder="1" applyAlignment="1" applyProtection="1">
      <alignment horizontal="left" vertical="center" indent="2"/>
      <protection locked="0"/>
    </xf>
    <xf numFmtId="0" fontId="11" fillId="0" borderId="9" xfId="0" applyFont="1" applyBorder="1" applyAlignment="1" applyProtection="1">
      <alignment horizontal="left" vertical="center" indent="2"/>
      <protection locked="0"/>
    </xf>
    <xf numFmtId="0" fontId="0" fillId="0" borderId="2" xfId="0" quotePrefix="1"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 xfId="0" quotePrefix="1" applyFont="1" applyBorder="1" applyAlignment="1" applyProtection="1">
      <alignment horizontal="center" vertical="center" wrapText="1"/>
      <protection locked="0"/>
    </xf>
    <xf numFmtId="0" fontId="0" fillId="0" borderId="5" xfId="0" applyFont="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9" fillId="0" borderId="6" xfId="0" quotePrefix="1" applyFont="1" applyBorder="1" applyAlignment="1" applyProtection="1">
      <alignment horizontal="center" vertical="center" wrapText="1"/>
      <protection locked="0"/>
    </xf>
    <xf numFmtId="0" fontId="9" fillId="0" borderId="8" xfId="0" quotePrefix="1" applyFont="1" applyBorder="1" applyAlignment="1" applyProtection="1">
      <alignment horizontal="center" vertical="center" wrapText="1"/>
      <protection locked="0"/>
    </xf>
    <xf numFmtId="0" fontId="0" fillId="4" borderId="9"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0" borderId="9" xfId="0" quotePrefix="1" applyFont="1" applyBorder="1" applyAlignment="1" applyProtection="1">
      <alignment horizontal="distributed" vertical="center" indent="1"/>
      <protection locked="0"/>
    </xf>
    <xf numFmtId="0" fontId="0" fillId="0" borderId="11" xfId="0" quotePrefix="1" applyFont="1" applyBorder="1" applyAlignment="1" applyProtection="1">
      <alignment horizontal="distributed" vertical="center" indent="1"/>
      <protection locked="0"/>
    </xf>
    <xf numFmtId="0" fontId="0" fillId="0" borderId="6" xfId="0" quotePrefix="1" applyFont="1" applyBorder="1" applyAlignment="1" applyProtection="1">
      <alignment horizontal="distributed" vertical="center" indent="1"/>
      <protection locked="0"/>
    </xf>
    <xf numFmtId="0" fontId="0" fillId="0" borderId="8" xfId="0" quotePrefix="1" applyFont="1" applyBorder="1" applyAlignment="1" applyProtection="1">
      <alignment horizontal="distributed" vertical="center" indent="1"/>
      <protection locked="0"/>
    </xf>
    <xf numFmtId="0" fontId="0" fillId="0" borderId="12" xfId="0" quotePrefix="1" applyFont="1" applyBorder="1" applyAlignment="1" applyProtection="1">
      <alignment horizontal="distributed" vertical="center" indent="1"/>
      <protection locked="0"/>
    </xf>
    <xf numFmtId="0" fontId="0" fillId="0" borderId="13" xfId="0" quotePrefix="1" applyFont="1" applyBorder="1" applyAlignment="1" applyProtection="1">
      <alignment horizontal="distributed" vertical="center" indent="1"/>
      <protection locked="0"/>
    </xf>
    <xf numFmtId="0" fontId="0" fillId="0" borderId="6" xfId="0" applyFont="1" applyBorder="1" applyAlignment="1" applyProtection="1">
      <alignment horizontal="center" vertical="center"/>
      <protection locked="0"/>
    </xf>
    <xf numFmtId="0" fontId="0" fillId="0" borderId="8" xfId="0" quotePrefix="1" applyFont="1" applyBorder="1" applyAlignment="1" applyProtection="1">
      <alignment horizontal="center" vertical="center"/>
      <protection locked="0"/>
    </xf>
    <xf numFmtId="0" fontId="0" fillId="0" borderId="9" xfId="0" quotePrefix="1" applyFont="1" applyBorder="1" applyAlignment="1" applyProtection="1">
      <alignment horizontal="center" vertical="center"/>
      <protection locked="0"/>
    </xf>
    <xf numFmtId="0" fontId="0" fillId="0" borderId="11" xfId="0" quotePrefix="1" applyFont="1" applyBorder="1" applyAlignment="1" applyProtection="1">
      <alignment horizontal="center" vertical="center"/>
      <protection locked="0"/>
    </xf>
    <xf numFmtId="0" fontId="0" fillId="0" borderId="12" xfId="0" applyFont="1" applyBorder="1" applyAlignment="1" applyProtection="1">
      <alignment horizontal="distributed" vertical="center" indent="1"/>
      <protection locked="0"/>
    </xf>
    <xf numFmtId="0" fontId="0" fillId="0" borderId="13" xfId="0" applyFont="1" applyBorder="1" applyAlignment="1" applyProtection="1">
      <alignment horizontal="distributed" vertical="center" indent="1"/>
      <protection locked="0"/>
    </xf>
    <xf numFmtId="0" fontId="0" fillId="0" borderId="6" xfId="0" applyFont="1" applyBorder="1" applyAlignment="1" applyProtection="1">
      <alignment horizontal="distributed" vertical="center" indent="1"/>
      <protection locked="0"/>
    </xf>
    <xf numFmtId="0" fontId="0" fillId="0" borderId="8" xfId="0" applyFont="1" applyBorder="1" applyAlignment="1" applyProtection="1">
      <alignment horizontal="distributed" vertical="center" indent="1"/>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6" borderId="0" xfId="0" quotePrefix="1"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0" fillId="5" borderId="2" xfId="0" quotePrefix="1" applyFont="1" applyFill="1" applyBorder="1" applyAlignment="1" applyProtection="1">
      <alignment horizontal="center" vertical="center"/>
      <protection locked="0"/>
    </xf>
    <xf numFmtId="0" fontId="0" fillId="5" borderId="5" xfId="0" applyFont="1" applyFill="1" applyBorder="1" applyAlignment="1" applyProtection="1">
      <alignment horizontal="center" vertical="center"/>
      <protection locked="0"/>
    </xf>
    <xf numFmtId="0" fontId="0" fillId="0" borderId="7" xfId="0" quotePrefix="1"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 xfId="0" quotePrefix="1" applyFont="1" applyBorder="1" applyAlignment="1" applyProtection="1">
      <alignment horizontal="center" vertical="center" shrinkToFit="1"/>
      <protection locked="0" hidden="1"/>
    </xf>
    <xf numFmtId="0" fontId="0" fillId="0" borderId="4" xfId="0" quotePrefix="1" applyFont="1" applyBorder="1" applyAlignment="1" applyProtection="1">
      <alignment horizontal="center" vertical="center" shrinkToFit="1"/>
      <protection locked="0" hidden="1"/>
    </xf>
    <xf numFmtId="0" fontId="0" fillId="0" borderId="5" xfId="0" quotePrefix="1" applyFont="1" applyBorder="1" applyAlignment="1" applyProtection="1">
      <alignment horizontal="center" vertical="center" shrinkToFit="1"/>
      <protection locked="0" hidden="1"/>
    </xf>
    <xf numFmtId="0" fontId="0" fillId="0" borderId="6" xfId="0" quotePrefix="1" applyFont="1" applyBorder="1" applyAlignment="1" applyProtection="1">
      <alignment horizontal="center" vertical="center" shrinkToFit="1"/>
      <protection locked="0" hidden="1"/>
    </xf>
    <xf numFmtId="0" fontId="0" fillId="0" borderId="7" xfId="0" quotePrefix="1" applyFont="1" applyBorder="1" applyAlignment="1" applyProtection="1">
      <alignment horizontal="center" vertical="center" shrinkToFit="1"/>
      <protection locked="0" hidden="1"/>
    </xf>
    <xf numFmtId="0" fontId="0" fillId="0" borderId="8" xfId="0" quotePrefix="1" applyFont="1" applyBorder="1" applyAlignment="1" applyProtection="1">
      <alignment horizontal="center" vertical="center" shrinkToFit="1"/>
      <protection locked="0" hidden="1"/>
    </xf>
    <xf numFmtId="0" fontId="1" fillId="0" borderId="0" xfId="0" quotePrefix="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6" borderId="2" xfId="0" quotePrefix="1" applyFont="1" applyFill="1" applyBorder="1" applyAlignment="1" applyProtection="1">
      <alignment horizontal="center" vertical="center"/>
      <protection locked="0"/>
    </xf>
    <xf numFmtId="0" fontId="0" fillId="6" borderId="5" xfId="0" applyFont="1" applyFill="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9" fillId="0" borderId="9" xfId="0" quotePrefix="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Font="1" applyBorder="1" applyAlignment="1" applyProtection="1">
      <alignment horizontal="left" vertical="center" indent="2"/>
      <protection locked="0"/>
    </xf>
    <xf numFmtId="0" fontId="0" fillId="3" borderId="1" xfId="0" quotePrefix="1" applyFont="1" applyFill="1" applyBorder="1" applyAlignment="1" applyProtection="1">
      <alignment horizontal="distributed" vertical="center" indent="4"/>
      <protection locked="0"/>
    </xf>
    <xf numFmtId="0" fontId="0" fillId="3" borderId="1" xfId="0" applyFont="1" applyFill="1" applyBorder="1" applyAlignment="1" applyProtection="1">
      <alignment horizontal="distributed" vertical="center" indent="4"/>
      <protection locked="0"/>
    </xf>
    <xf numFmtId="0" fontId="0" fillId="3" borderId="2" xfId="0" applyFont="1" applyFill="1" applyBorder="1" applyAlignment="1" applyProtection="1">
      <alignment horizontal="distributed" vertical="center" indent="4"/>
      <protection locked="0"/>
    </xf>
    <xf numFmtId="0" fontId="0" fillId="6" borderId="1" xfId="0" quotePrefix="1" applyFont="1" applyFill="1" applyBorder="1" applyAlignment="1" applyProtection="1">
      <alignment horizontal="distributed" vertical="center" indent="5"/>
      <protection locked="0"/>
    </xf>
    <xf numFmtId="0" fontId="0" fillId="6" borderId="1" xfId="0" applyFont="1" applyFill="1" applyBorder="1" applyAlignment="1" applyProtection="1">
      <alignment horizontal="distributed" vertical="center" indent="5"/>
      <protection locked="0"/>
    </xf>
    <xf numFmtId="0" fontId="0" fillId="5" borderId="1" xfId="0" quotePrefix="1" applyFont="1" applyFill="1" applyBorder="1" applyAlignment="1" applyProtection="1">
      <alignment horizontal="distributed" vertical="center" indent="5"/>
      <protection locked="0"/>
    </xf>
    <xf numFmtId="0" fontId="0" fillId="5" borderId="1" xfId="0" applyFont="1" applyFill="1" applyBorder="1" applyAlignment="1" applyProtection="1">
      <alignment horizontal="distributed" vertical="center" indent="5"/>
      <protection locked="0"/>
    </xf>
    <xf numFmtId="0" fontId="0" fillId="0" borderId="1" xfId="0" quotePrefix="1" applyFont="1" applyBorder="1" applyAlignment="1" applyProtection="1">
      <alignment horizontal="center" vertical="center" shrinkToFit="1"/>
      <protection locked="0" hidden="1"/>
    </xf>
    <xf numFmtId="0" fontId="0" fillId="0" borderId="1" xfId="0" applyFont="1" applyBorder="1" applyAlignment="1" applyProtection="1">
      <alignment horizontal="center" vertical="center" shrinkToFit="1"/>
      <protection locked="0" hidden="1"/>
    </xf>
    <xf numFmtId="0" fontId="0" fillId="0" borderId="3" xfId="0" quotePrefix="1" applyFont="1" applyBorder="1" applyAlignment="1" applyProtection="1">
      <alignment horizontal="center" vertical="center" shrinkToFit="1"/>
      <protection locked="0" hidden="1"/>
    </xf>
    <xf numFmtId="0" fontId="0" fillId="0" borderId="3" xfId="0" applyFont="1" applyBorder="1" applyAlignment="1" applyProtection="1">
      <alignment horizontal="center" vertical="center" shrinkToFit="1"/>
      <protection locked="0" hidden="1"/>
    </xf>
    <xf numFmtId="0" fontId="0" fillId="0" borderId="3" xfId="0" quotePrefix="1" applyFont="1" applyBorder="1" applyAlignment="1" applyProtection="1">
      <alignment horizontal="center" vertical="center"/>
      <protection locked="0" hidden="1"/>
    </xf>
    <xf numFmtId="0" fontId="0" fillId="0" borderId="1" xfId="0" quotePrefix="1" applyFont="1" applyBorder="1" applyAlignment="1" applyProtection="1">
      <alignment horizontal="center" vertical="center"/>
      <protection locked="0" hidden="1"/>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342897</xdr:colOff>
      <xdr:row>109</xdr:row>
      <xdr:rowOff>9523</xdr:rowOff>
    </xdr:from>
    <xdr:to>
      <xdr:col>8</xdr:col>
      <xdr:colOff>678792</xdr:colOff>
      <xdr:row>148</xdr:row>
      <xdr:rowOff>9525</xdr:rowOff>
    </xdr:to>
    <xdr:pic>
      <xdr:nvPicPr>
        <xdr:cNvPr id="2" name="Picture 8" descr="0001417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897" y="21964648"/>
          <a:ext cx="7089120" cy="6686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314324</xdr:colOff>
      <xdr:row>150</xdr:row>
      <xdr:rowOff>18740</xdr:rowOff>
    </xdr:from>
    <xdr:to>
      <xdr:col>8</xdr:col>
      <xdr:colOff>715570</xdr:colOff>
      <xdr:row>174</xdr:row>
      <xdr:rowOff>152400</xdr:rowOff>
    </xdr:to>
    <xdr:pic>
      <xdr:nvPicPr>
        <xdr:cNvPr id="3" name="Picture 9" descr="map_nobeoka-s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4" y="29012840"/>
          <a:ext cx="7154471" cy="4248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27"/>
  <sheetViews>
    <sheetView tabSelected="1" view="pageBreakPreview" zoomScaleNormal="100" zoomScaleSheetLayoutView="100" workbookViewId="0">
      <selection sqref="A1:I1"/>
    </sheetView>
  </sheetViews>
  <sheetFormatPr defaultRowHeight="13.5"/>
  <cols>
    <col min="1" max="1" width="10.625" style="1" customWidth="1"/>
    <col min="2" max="2" width="5.25" style="1" bestFit="1" customWidth="1"/>
    <col min="3" max="9" width="12.125" style="1" customWidth="1"/>
    <col min="10" max="10" width="8.125" style="1" hidden="1" customWidth="1"/>
    <col min="11" max="11" width="0" style="1" hidden="1" customWidth="1"/>
    <col min="12" max="12" width="5.125" style="1" hidden="1" customWidth="1"/>
    <col min="13" max="14" width="4.625" style="1" hidden="1" customWidth="1"/>
    <col min="15" max="15" width="3.5" style="1" hidden="1" customWidth="1"/>
    <col min="16" max="16" width="3.375" style="1" hidden="1" customWidth="1"/>
    <col min="17" max="17" width="2.625" style="1" hidden="1" customWidth="1"/>
    <col min="18" max="18" width="3.375" style="1" hidden="1" customWidth="1"/>
    <col min="19" max="19" width="5.375" style="1" hidden="1" customWidth="1"/>
    <col min="20" max="20" width="4.5" style="1" hidden="1" customWidth="1"/>
    <col min="21" max="21" width="2.75" style="1" hidden="1" customWidth="1"/>
    <col min="22" max="22" width="3.5" style="1" hidden="1" customWidth="1"/>
    <col min="23" max="23" width="3.25" style="1" hidden="1" customWidth="1"/>
    <col min="24" max="24" width="4" style="1" hidden="1" customWidth="1"/>
    <col min="25" max="25" width="5" style="1" hidden="1" customWidth="1"/>
    <col min="26" max="26" width="3.5" style="1" hidden="1" customWidth="1"/>
    <col min="27" max="27" width="3.875" style="1" hidden="1" customWidth="1"/>
    <col min="28" max="28" width="3.375" style="1" hidden="1" customWidth="1"/>
    <col min="29" max="29" width="4.75" style="1" hidden="1" customWidth="1"/>
    <col min="30" max="30" width="3.5" style="1" hidden="1" customWidth="1"/>
    <col min="31" max="31" width="4" style="1" hidden="1" customWidth="1"/>
    <col min="32" max="34" width="3.5" style="1" hidden="1" customWidth="1"/>
    <col min="35" max="35" width="2.75" style="1" hidden="1" customWidth="1"/>
    <col min="36" max="36" width="5.375" style="1" hidden="1" customWidth="1"/>
    <col min="37" max="37" width="3.625" style="1" hidden="1" customWidth="1"/>
    <col min="38" max="38" width="3.125" style="1" hidden="1" customWidth="1"/>
    <col min="39" max="39" width="3.875" style="1" hidden="1" customWidth="1"/>
    <col min="40" max="40" width="4" style="1" hidden="1" customWidth="1"/>
    <col min="41" max="41" width="2.75" style="1" hidden="1" customWidth="1"/>
    <col min="42" max="42" width="3.5" style="1" hidden="1" customWidth="1"/>
    <col min="43" max="43" width="3.375" style="1" hidden="1" customWidth="1"/>
    <col min="44" max="44" width="3.5" style="1" hidden="1" customWidth="1"/>
    <col min="45" max="45" width="3.375" style="1" hidden="1" customWidth="1"/>
    <col min="46" max="16384" width="9" style="1"/>
  </cols>
  <sheetData>
    <row r="1" spans="1:24" ht="18.75">
      <c r="A1" s="220" t="s">
        <v>172</v>
      </c>
      <c r="B1" s="221"/>
      <c r="C1" s="221"/>
      <c r="D1" s="221"/>
      <c r="E1" s="221"/>
      <c r="F1" s="221"/>
      <c r="G1" s="221"/>
      <c r="H1" s="221"/>
      <c r="I1" s="221"/>
      <c r="N1" s="2"/>
    </row>
    <row r="3" spans="1:24" ht="14.25">
      <c r="A3" s="3" t="s">
        <v>0</v>
      </c>
      <c r="J3" s="4"/>
      <c r="K3" s="4"/>
    </row>
    <row r="4" spans="1:24">
      <c r="A4" s="5" t="s">
        <v>177</v>
      </c>
    </row>
    <row r="6" spans="1:24" ht="14.25">
      <c r="A6" s="3" t="s">
        <v>1</v>
      </c>
      <c r="J6" s="4"/>
      <c r="K6" s="4"/>
    </row>
    <row r="7" spans="1:24">
      <c r="A7" s="5" t="s">
        <v>178</v>
      </c>
    </row>
    <row r="8" spans="1:24">
      <c r="A8" s="6"/>
    </row>
    <row r="9" spans="1:24" ht="14.25">
      <c r="A9" s="3" t="s">
        <v>2</v>
      </c>
    </row>
    <row r="10" spans="1:24">
      <c r="A10" s="231" t="s">
        <v>3</v>
      </c>
      <c r="B10" s="232"/>
      <c r="C10" s="233"/>
      <c r="D10" s="234" t="s">
        <v>4</v>
      </c>
      <c r="E10" s="235"/>
      <c r="F10" s="235"/>
      <c r="G10" s="236" t="s">
        <v>5</v>
      </c>
      <c r="H10" s="237"/>
      <c r="I10" s="237"/>
      <c r="L10" s="1" t="s">
        <v>6</v>
      </c>
      <c r="N10" s="1" t="s">
        <v>7</v>
      </c>
    </row>
    <row r="11" spans="1:24">
      <c r="A11" s="212" t="s">
        <v>8</v>
      </c>
      <c r="B11" s="212"/>
      <c r="C11" s="213"/>
      <c r="D11" s="243" t="str">
        <f>DBCS(L11)&amp;M11</f>
        <v>１２５人</v>
      </c>
      <c r="E11" s="243"/>
      <c r="F11" s="243"/>
      <c r="G11" s="243" t="str">
        <f>DBCS(N11)&amp;O11</f>
        <v>７５人</v>
      </c>
      <c r="H11" s="243"/>
      <c r="I11" s="243"/>
      <c r="L11" s="7">
        <v>125</v>
      </c>
      <c r="M11" s="1" t="s">
        <v>9</v>
      </c>
      <c r="N11" s="7">
        <v>75</v>
      </c>
      <c r="O11" s="1" t="s">
        <v>9</v>
      </c>
    </row>
    <row r="12" spans="1:24">
      <c r="A12" s="212" t="s">
        <v>10</v>
      </c>
      <c r="B12" s="212"/>
      <c r="C12" s="213"/>
      <c r="D12" s="242" t="str">
        <f>DBCS(L11)&amp;M11</f>
        <v>１２５人</v>
      </c>
      <c r="E12" s="242"/>
      <c r="F12" s="242"/>
      <c r="G12" s="242" t="str">
        <f>DBCS(N11)&amp;O11</f>
        <v>７５人</v>
      </c>
      <c r="H12" s="242"/>
      <c r="I12" s="242"/>
    </row>
    <row r="13" spans="1:24" ht="14.25">
      <c r="A13" s="8" t="s">
        <v>11</v>
      </c>
    </row>
    <row r="15" spans="1:24" ht="14.25">
      <c r="A15" s="3" t="s">
        <v>12</v>
      </c>
      <c r="G15" s="9"/>
    </row>
    <row r="16" spans="1:24">
      <c r="A16" s="231" t="s">
        <v>3</v>
      </c>
      <c r="B16" s="232"/>
      <c r="C16" s="233"/>
      <c r="D16" s="234" t="s">
        <v>13</v>
      </c>
      <c r="E16" s="235"/>
      <c r="F16" s="235"/>
      <c r="G16" s="236" t="s">
        <v>14</v>
      </c>
      <c r="H16" s="237"/>
      <c r="I16" s="237"/>
      <c r="J16" s="4"/>
      <c r="K16" s="10"/>
      <c r="L16" s="1" t="s">
        <v>4</v>
      </c>
      <c r="X16" s="1" t="s">
        <v>15</v>
      </c>
    </row>
    <row r="17" spans="1:35">
      <c r="A17" s="212" t="s">
        <v>8</v>
      </c>
      <c r="B17" s="212"/>
      <c r="C17" s="213"/>
      <c r="D17" s="238" t="str">
        <f>L17&amp;"元"&amp;N17&amp;DBCS(O17)&amp;P17&amp;DBCS(Q17)&amp;R17&amp;S17&amp;DBCS(T17)&amp;U17&amp;DBCS(V17)&amp;W17</f>
        <v>令和元年９月４日（水）１３時～</v>
      </c>
      <c r="E17" s="239"/>
      <c r="F17" s="239"/>
      <c r="G17" s="238" t="str">
        <f>X17&amp;"元"&amp;Z17&amp;DBCS(AA17)&amp;AB17&amp;DBCS(AC17)&amp;AD17&amp;AE17&amp;DBCS(AF17)&amp;AG17&amp;DBCS(AH17)&amp;AI17</f>
        <v>令和元年９月１３日（金）１３時～</v>
      </c>
      <c r="H17" s="239"/>
      <c r="I17" s="239"/>
      <c r="L17" s="11" t="s">
        <v>16</v>
      </c>
      <c r="M17" s="12">
        <v>1</v>
      </c>
      <c r="N17" s="12" t="s">
        <v>17</v>
      </c>
      <c r="O17" s="12">
        <v>9</v>
      </c>
      <c r="P17" s="12" t="s">
        <v>18</v>
      </c>
      <c r="Q17" s="12">
        <v>4</v>
      </c>
      <c r="R17" s="12" t="s">
        <v>19</v>
      </c>
      <c r="S17" s="13" t="str">
        <f>TEXT(("R"&amp;M17&amp;"/"&amp;O17&amp;"/"&amp;Q17)*1,"!（aaa!）")</f>
        <v>（水）</v>
      </c>
      <c r="T17" s="12">
        <v>13</v>
      </c>
      <c r="U17" s="12" t="s">
        <v>20</v>
      </c>
      <c r="V17" s="12"/>
      <c r="W17" s="14"/>
      <c r="X17" s="11" t="s">
        <v>16</v>
      </c>
      <c r="Y17" s="12">
        <v>1</v>
      </c>
      <c r="Z17" s="12" t="s">
        <v>17</v>
      </c>
      <c r="AA17" s="12">
        <v>9</v>
      </c>
      <c r="AB17" s="12" t="s">
        <v>18</v>
      </c>
      <c r="AC17" s="12">
        <v>13</v>
      </c>
      <c r="AD17" s="12" t="s">
        <v>19</v>
      </c>
      <c r="AE17" s="13" t="str">
        <f>TEXT(("R"&amp;Y17&amp;"/"&amp;AA17&amp;"/"&amp;AC17)*1,"!（aaa!）")</f>
        <v>（金）</v>
      </c>
      <c r="AF17" s="12">
        <v>13</v>
      </c>
      <c r="AG17" s="12" t="s">
        <v>20</v>
      </c>
      <c r="AH17" s="12"/>
      <c r="AI17" s="14"/>
    </row>
    <row r="18" spans="1:35">
      <c r="A18" s="212" t="s">
        <v>10</v>
      </c>
      <c r="B18" s="212"/>
      <c r="C18" s="213"/>
      <c r="D18" s="240" t="str">
        <f>L18&amp;"元"&amp;N18&amp;DBCS(O18)&amp;P18&amp;DBCS(Q18)&amp;R18&amp;S18&amp;DBCS(T18)&amp;U18&amp;DBCS(V18)&amp;W18</f>
        <v>令和元年９月４日（水）１５時１０分～</v>
      </c>
      <c r="E18" s="241"/>
      <c r="F18" s="241"/>
      <c r="G18" s="240" t="str">
        <f>X18&amp;"元"&amp;Z18&amp;DBCS(AA18)&amp;AB18&amp;DBCS(AC18)&amp;AD18&amp;AE18&amp;DBCS(AF18)&amp;AG18&amp;DBCS(AH18)&amp;AI18</f>
        <v>令和元年９月１３日（金）１５時１０分～</v>
      </c>
      <c r="H18" s="241"/>
      <c r="I18" s="241"/>
      <c r="L18" s="15" t="s">
        <v>16</v>
      </c>
      <c r="M18" s="16">
        <v>1</v>
      </c>
      <c r="N18" s="16" t="s">
        <v>17</v>
      </c>
      <c r="O18" s="16">
        <v>9</v>
      </c>
      <c r="P18" s="16" t="s">
        <v>18</v>
      </c>
      <c r="Q18" s="16">
        <v>4</v>
      </c>
      <c r="R18" s="16" t="s">
        <v>19</v>
      </c>
      <c r="S18" s="17" t="str">
        <f>TEXT(("R"&amp;M18&amp;"/"&amp;O18&amp;"/"&amp;Q18)*1,"!（aaa!）")</f>
        <v>（水）</v>
      </c>
      <c r="T18" s="16">
        <v>15</v>
      </c>
      <c r="U18" s="16" t="s">
        <v>21</v>
      </c>
      <c r="V18" s="16">
        <v>10</v>
      </c>
      <c r="W18" s="18" t="s">
        <v>22</v>
      </c>
      <c r="X18" s="15" t="s">
        <v>16</v>
      </c>
      <c r="Y18" s="16">
        <v>1</v>
      </c>
      <c r="Z18" s="16" t="s">
        <v>17</v>
      </c>
      <c r="AA18" s="16">
        <v>9</v>
      </c>
      <c r="AB18" s="16" t="s">
        <v>18</v>
      </c>
      <c r="AC18" s="16">
        <v>13</v>
      </c>
      <c r="AD18" s="16" t="s">
        <v>19</v>
      </c>
      <c r="AE18" s="17" t="str">
        <f>TEXT(("R"&amp;Y18&amp;"/"&amp;AA18&amp;"/"&amp;AC18)*1,"!（aaa!）")</f>
        <v>（金）</v>
      </c>
      <c r="AF18" s="16">
        <v>15</v>
      </c>
      <c r="AG18" s="16" t="s">
        <v>21</v>
      </c>
      <c r="AH18" s="16">
        <v>10</v>
      </c>
      <c r="AI18" s="18" t="s">
        <v>22</v>
      </c>
    </row>
    <row r="20" spans="1:35" ht="14.25">
      <c r="A20" s="19" t="s">
        <v>23</v>
      </c>
    </row>
    <row r="21" spans="1:35">
      <c r="A21" s="20" t="s">
        <v>24</v>
      </c>
      <c r="B21" s="21"/>
      <c r="C21" s="22"/>
      <c r="D21" s="23"/>
      <c r="E21" s="23"/>
      <c r="F21" s="23"/>
      <c r="G21" s="23"/>
      <c r="H21" s="23"/>
      <c r="I21" s="23"/>
      <c r="K21" s="230"/>
      <c r="L21" s="230"/>
      <c r="M21" s="230"/>
    </row>
    <row r="22" spans="1:35">
      <c r="A22" s="20" t="s">
        <v>25</v>
      </c>
      <c r="B22" s="21"/>
      <c r="C22" s="22"/>
      <c r="D22" s="23"/>
      <c r="E22" s="23"/>
      <c r="F22" s="23"/>
      <c r="G22" s="23"/>
      <c r="H22" s="23"/>
      <c r="I22" s="23"/>
      <c r="J22" s="1" t="s">
        <v>26</v>
      </c>
      <c r="K22" s="1" t="s">
        <v>27</v>
      </c>
    </row>
    <row r="23" spans="1:35">
      <c r="J23" s="1" t="s">
        <v>28</v>
      </c>
      <c r="K23" s="1" t="s">
        <v>29</v>
      </c>
    </row>
    <row r="24" spans="1:35" ht="14.25">
      <c r="A24" s="3" t="s">
        <v>30</v>
      </c>
    </row>
    <row r="25" spans="1:35">
      <c r="A25" s="24" t="s">
        <v>31</v>
      </c>
    </row>
    <row r="27" spans="1:35" ht="14.25">
      <c r="A27" s="3" t="s">
        <v>32</v>
      </c>
    </row>
    <row r="28" spans="1:35">
      <c r="A28" s="5" t="s">
        <v>33</v>
      </c>
    </row>
    <row r="29" spans="1:35">
      <c r="A29" s="25" t="s">
        <v>34</v>
      </c>
    </row>
    <row r="31" spans="1:35" ht="14.25">
      <c r="A31" s="3" t="s">
        <v>35</v>
      </c>
      <c r="N31" s="16"/>
      <c r="O31" s="16"/>
    </row>
    <row r="32" spans="1:35" s="27" customFormat="1">
      <c r="A32" s="26" t="str">
        <f>N32&amp;"元"&amp;P32&amp;DBCS(Q32)&amp;R32&amp;DBCS(S32)&amp;T32&amp;U32</f>
        <v>令和元年７月３１日（水）</v>
      </c>
      <c r="J32" s="28" t="s">
        <v>36</v>
      </c>
      <c r="K32" s="29" t="s">
        <v>37</v>
      </c>
      <c r="N32" s="15" t="s">
        <v>16</v>
      </c>
      <c r="O32" s="16">
        <v>1</v>
      </c>
      <c r="P32" s="12" t="s">
        <v>17</v>
      </c>
      <c r="Q32" s="12">
        <v>7</v>
      </c>
      <c r="R32" s="12" t="s">
        <v>18</v>
      </c>
      <c r="S32" s="12">
        <v>31</v>
      </c>
      <c r="T32" s="12" t="s">
        <v>19</v>
      </c>
      <c r="U32" s="30" t="str">
        <f>TEXT(("R"&amp;O32&amp;"/"&amp;Q32&amp;"/"&amp;S32)*1,"!（aaa!）")</f>
        <v>（水）</v>
      </c>
      <c r="V32" s="31"/>
    </row>
    <row r="34" spans="1:22" ht="14.25">
      <c r="A34" s="3" t="s">
        <v>38</v>
      </c>
    </row>
    <row r="35" spans="1:22">
      <c r="A35" s="5" t="s">
        <v>39</v>
      </c>
      <c r="J35" s="4"/>
      <c r="K35" s="4"/>
    </row>
    <row r="36" spans="1:22">
      <c r="A36" s="32" t="s">
        <v>40</v>
      </c>
    </row>
    <row r="37" spans="1:22">
      <c r="A37" s="5"/>
    </row>
    <row r="38" spans="1:22">
      <c r="A38" s="5" t="s">
        <v>41</v>
      </c>
    </row>
    <row r="39" spans="1:22" ht="14.25">
      <c r="A39" s="33" t="str">
        <f>"納入先の口座番号及び納入期限を明記した受講票を、"&amp;DBCS(Q39)&amp;R39&amp;DBCS(S39)&amp;T39&amp;"～"&amp;DBCS(Q40)&amp;R40&amp;DBCS(S40)&amp;T40&amp;"の間にメールもしくはFAX"</f>
        <v>納入先の口座番号及び納入期限を明記した受講票を、８月１日～８月６日の間にメールもしくはFAX</v>
      </c>
      <c r="J39" s="4" t="s">
        <v>42</v>
      </c>
      <c r="K39" s="10" t="s">
        <v>37</v>
      </c>
      <c r="Q39" s="34">
        <v>8</v>
      </c>
      <c r="R39" s="35" t="s">
        <v>43</v>
      </c>
      <c r="S39" s="35">
        <v>1</v>
      </c>
      <c r="T39" s="36" t="s">
        <v>19</v>
      </c>
    </row>
    <row r="40" spans="1:22" ht="14.25" customHeight="1">
      <c r="A40" s="37" t="s">
        <v>44</v>
      </c>
      <c r="Q40" s="15">
        <v>8</v>
      </c>
      <c r="R40" s="16" t="s">
        <v>18</v>
      </c>
      <c r="S40" s="16">
        <v>6</v>
      </c>
      <c r="T40" s="18" t="s">
        <v>19</v>
      </c>
    </row>
    <row r="41" spans="1:22" s="27" customFormat="1" ht="13.5" customHeight="1">
      <c r="A41" s="38" t="s">
        <v>45</v>
      </c>
    </row>
    <row r="42" spans="1:22" ht="13.5" customHeight="1">
      <c r="A42" s="39" t="str">
        <f>"受講票が"&amp;DBCS(Q42)&amp;R42&amp;DBCS(S42)&amp;T42&amp;"までに届かない場合は必ずお問合せください。"</f>
        <v>受講票が８月６日までに届かない場合は必ずお問合せください。</v>
      </c>
      <c r="J42" s="4" t="s">
        <v>42</v>
      </c>
      <c r="K42" s="10" t="s">
        <v>37</v>
      </c>
      <c r="L42" s="40"/>
      <c r="Q42" s="23">
        <f>Q40</f>
        <v>8</v>
      </c>
      <c r="R42" s="23" t="s">
        <v>18</v>
      </c>
      <c r="S42" s="23">
        <f>S40</f>
        <v>6</v>
      </c>
      <c r="T42" s="23" t="s">
        <v>19</v>
      </c>
    </row>
    <row r="43" spans="1:22" s="27" customFormat="1" ht="13.5" customHeight="1">
      <c r="A43" s="41" t="s">
        <v>46</v>
      </c>
      <c r="L43" s="42"/>
    </row>
    <row r="44" spans="1:22" s="27" customFormat="1" ht="13.5" customHeight="1">
      <c r="A44" s="41" t="s">
        <v>47</v>
      </c>
    </row>
    <row r="46" spans="1:22" ht="14.25">
      <c r="A46" s="19" t="s">
        <v>48</v>
      </c>
    </row>
    <row r="47" spans="1:22" ht="13.5" customHeight="1">
      <c r="A47" s="26" t="str">
        <f>"①"&amp;N47&amp;"元"&amp;P47&amp;DBCS(Q47)&amp;R47&amp;DBCS(S47)&amp;T47&amp;U47&amp;"までの取消し"</f>
        <v>①令和元年８月２３日（金）までの取消し</v>
      </c>
      <c r="E47" s="1" t="s">
        <v>49</v>
      </c>
      <c r="K47" s="1" t="s">
        <v>50</v>
      </c>
      <c r="M47" s="1" t="s">
        <v>51</v>
      </c>
      <c r="N47" s="34" t="s">
        <v>16</v>
      </c>
      <c r="O47" s="35">
        <v>1</v>
      </c>
      <c r="P47" s="35" t="s">
        <v>17</v>
      </c>
      <c r="Q47" s="35">
        <v>8</v>
      </c>
      <c r="R47" s="35" t="s">
        <v>43</v>
      </c>
      <c r="S47" s="35">
        <v>23</v>
      </c>
      <c r="T47" s="35" t="s">
        <v>19</v>
      </c>
      <c r="U47" s="43" t="str">
        <f>TEXT(("R"&amp;O47&amp;"/"&amp;Q47&amp;"/"&amp;S47)*1,"！（aaa！）")</f>
        <v>（金）</v>
      </c>
      <c r="V47" s="36"/>
    </row>
    <row r="48" spans="1:22" ht="13.5" customHeight="1">
      <c r="A48" s="26" t="str">
        <f>"②"&amp;N48&amp;"元"&amp;P48&amp;DBCS(Q48)&amp;R48&amp;DBCS(S48)&amp;T48&amp;U48&amp;"以降の取消し"</f>
        <v>②令和元年８月２６日（月）以降の取消し</v>
      </c>
      <c r="E48" s="1" t="s">
        <v>52</v>
      </c>
      <c r="K48" s="1" t="s">
        <v>50</v>
      </c>
      <c r="M48" s="1" t="s">
        <v>53</v>
      </c>
      <c r="N48" s="15" t="s">
        <v>16</v>
      </c>
      <c r="O48" s="16">
        <v>1</v>
      </c>
      <c r="P48" s="16" t="s">
        <v>17</v>
      </c>
      <c r="Q48" s="16">
        <v>8</v>
      </c>
      <c r="R48" s="16" t="s">
        <v>18</v>
      </c>
      <c r="S48" s="16">
        <v>26</v>
      </c>
      <c r="T48" s="16" t="s">
        <v>19</v>
      </c>
      <c r="U48" s="44" t="str">
        <f>TEXT(("R"&amp;O48&amp;"/"&amp;Q48&amp;"/"&amp;S48)*1,"！（aaa！）")</f>
        <v>（月）</v>
      </c>
      <c r="V48" s="18"/>
    </row>
    <row r="49" spans="1:45">
      <c r="A49" s="6"/>
    </row>
    <row r="50" spans="1:45" ht="14.25">
      <c r="A50" s="19" t="s">
        <v>54</v>
      </c>
    </row>
    <row r="51" spans="1:45" ht="13.5" customHeight="1">
      <c r="A51" s="5" t="s">
        <v>55</v>
      </c>
    </row>
    <row r="52" spans="1:45" ht="13.5" customHeight="1">
      <c r="A52" s="32" t="s">
        <v>56</v>
      </c>
    </row>
    <row r="53" spans="1:45" ht="13.5" customHeight="1">
      <c r="A53" s="45" t="s">
        <v>57</v>
      </c>
    </row>
    <row r="54" spans="1:45" ht="13.5" customHeight="1">
      <c r="A54" s="46" t="s">
        <v>59</v>
      </c>
    </row>
    <row r="55" spans="1:45" ht="13.5" customHeight="1">
      <c r="A55" s="46" t="s">
        <v>183</v>
      </c>
      <c r="D55" s="47"/>
      <c r="J55" s="9"/>
    </row>
    <row r="56" spans="1:45" ht="14.25">
      <c r="A56" s="37" t="s">
        <v>186</v>
      </c>
    </row>
    <row r="57" spans="1:45">
      <c r="A57" s="48"/>
    </row>
    <row r="58" spans="1:45" ht="14.25">
      <c r="A58" s="19" t="s">
        <v>60</v>
      </c>
    </row>
    <row r="59" spans="1:45">
      <c r="A59" s="5" t="s">
        <v>61</v>
      </c>
    </row>
    <row r="61" spans="1:45" ht="14.25">
      <c r="A61" s="19" t="s">
        <v>62</v>
      </c>
    </row>
    <row r="62" spans="1:45">
      <c r="A62" s="231" t="s">
        <v>63</v>
      </c>
      <c r="B62" s="232"/>
      <c r="C62" s="233"/>
      <c r="D62" s="234" t="s">
        <v>64</v>
      </c>
      <c r="E62" s="235"/>
      <c r="F62" s="235"/>
      <c r="G62" s="236" t="s">
        <v>65</v>
      </c>
      <c r="H62" s="237"/>
      <c r="I62" s="237"/>
      <c r="J62" s="4"/>
      <c r="L62" s="10" t="s">
        <v>66</v>
      </c>
      <c r="AC62" s="1" t="s">
        <v>7</v>
      </c>
    </row>
    <row r="63" spans="1:45">
      <c r="A63" s="212" t="s">
        <v>8</v>
      </c>
      <c r="B63" s="212"/>
      <c r="C63" s="213"/>
      <c r="D63" s="214" t="str">
        <f>L63&amp;"元"&amp;N63&amp;DBCS(O63)&amp;P63&amp;DBCS(Q63)&amp;R63&amp;S63&amp;DBCS(T63)&amp;U63&amp;DBCS(V63)&amp;DBCS(W63)&amp;X63&amp;DBCS(Y63)&amp;Z63&amp;DBCS(AA63)&amp;AB63</f>
        <v>令和元年９月４日（水）１２時３０分～１３時</v>
      </c>
      <c r="E63" s="215"/>
      <c r="F63" s="216"/>
      <c r="G63" s="214" t="str">
        <f>AC63&amp;"元"&amp;AE63&amp;DBCS(AF63)&amp;AG63&amp;DBCS(AH63)&amp;AI63&amp;AJ63&amp;DBCS(AK63)&amp;AL63&amp;DBCS(AM63)&amp;AN63&amp;AO63&amp;DBCS(AP63)&amp;AQ63</f>
        <v>令和元年９月１３日（金）１２時３０分～１３時</v>
      </c>
      <c r="H63" s="215"/>
      <c r="I63" s="216"/>
      <c r="L63" s="11" t="s">
        <v>16</v>
      </c>
      <c r="M63" s="12">
        <v>1</v>
      </c>
      <c r="N63" s="12" t="s">
        <v>17</v>
      </c>
      <c r="O63" s="12">
        <v>9</v>
      </c>
      <c r="P63" s="12" t="s">
        <v>43</v>
      </c>
      <c r="Q63" s="12">
        <v>4</v>
      </c>
      <c r="R63" s="12" t="s">
        <v>19</v>
      </c>
      <c r="S63" s="13" t="str">
        <f>TEXT(("R"&amp;M63&amp;"/"&amp;O63&amp;"/"&amp;Q63)*1,"！（aaa！）")</f>
        <v>（水）</v>
      </c>
      <c r="T63" s="49">
        <v>12</v>
      </c>
      <c r="U63" s="12" t="s">
        <v>21</v>
      </c>
      <c r="V63" s="49">
        <v>30</v>
      </c>
      <c r="W63" s="12" t="s">
        <v>67</v>
      </c>
      <c r="X63" s="12" t="s">
        <v>68</v>
      </c>
      <c r="Y63" s="50">
        <v>13</v>
      </c>
      <c r="Z63" s="51" t="s">
        <v>21</v>
      </c>
      <c r="AA63" s="12"/>
      <c r="AB63" s="12"/>
      <c r="AC63" s="11" t="s">
        <v>16</v>
      </c>
      <c r="AD63" s="12">
        <v>1</v>
      </c>
      <c r="AE63" s="12" t="s">
        <v>17</v>
      </c>
      <c r="AF63" s="12">
        <v>9</v>
      </c>
      <c r="AG63" s="12" t="s">
        <v>43</v>
      </c>
      <c r="AH63" s="12">
        <v>13</v>
      </c>
      <c r="AI63" s="12" t="s">
        <v>19</v>
      </c>
      <c r="AJ63" s="13" t="str">
        <f>TEXT(("R"&amp;AD63&amp;"/"&amp;AF63&amp;"/"&amp;AH63)*1,"！（aaa！）")</f>
        <v>（金）</v>
      </c>
      <c r="AK63" s="49">
        <v>12</v>
      </c>
      <c r="AL63" s="49" t="s">
        <v>21</v>
      </c>
      <c r="AM63" s="49">
        <v>30</v>
      </c>
      <c r="AN63" s="12" t="s">
        <v>67</v>
      </c>
      <c r="AO63" s="12" t="s">
        <v>68</v>
      </c>
      <c r="AP63" s="12">
        <v>13</v>
      </c>
      <c r="AQ63" s="12" t="s">
        <v>21</v>
      </c>
      <c r="AR63" s="12"/>
      <c r="AS63" s="14"/>
    </row>
    <row r="64" spans="1:45">
      <c r="A64" s="212" t="s">
        <v>10</v>
      </c>
      <c r="B64" s="212"/>
      <c r="C64" s="213"/>
      <c r="D64" s="214" t="str">
        <f>L64&amp;"元"&amp;N64&amp;DBCS(O64)&amp;P64&amp;DBCS(Q64)&amp;R64&amp;S64&amp;DBCS(T64)&amp;U64&amp;DBCS(V64)&amp;DBCS(W64)&amp;X64&amp;DBCS(Y64)&amp;Z64&amp;DBCS(AA64)&amp;AB64</f>
        <v>令和元年９月４日（水）１５時～１５時１０分</v>
      </c>
      <c r="E64" s="215"/>
      <c r="F64" s="216"/>
      <c r="G64" s="217" t="str">
        <f>AC64&amp;"元"&amp;AE64&amp;DBCS(AF64)&amp;AG64&amp;DBCS(AH64)&amp;AI64&amp;AJ64&amp;DBCS(AK64)&amp;AL64&amp;DBCS(AM64)&amp;AN64&amp;AO64&amp;DBCS(AP64)&amp;AQ64&amp;DBCS(AR64)&amp;AS64</f>
        <v>令和元年９月１３日（金）１５時～１５時１０分</v>
      </c>
      <c r="H64" s="218"/>
      <c r="I64" s="219"/>
      <c r="L64" s="15" t="s">
        <v>16</v>
      </c>
      <c r="M64" s="16">
        <v>1</v>
      </c>
      <c r="N64" s="12" t="s">
        <v>17</v>
      </c>
      <c r="O64" s="12">
        <v>9</v>
      </c>
      <c r="P64" s="12" t="s">
        <v>43</v>
      </c>
      <c r="Q64" s="12">
        <v>4</v>
      </c>
      <c r="R64" s="12" t="s">
        <v>19</v>
      </c>
      <c r="S64" s="13" t="str">
        <f>TEXT(("R"&amp;M64&amp;"/"&amp;O64&amp;"/"&amp;Q64)*1,"！（aaa！）")</f>
        <v>（水）</v>
      </c>
      <c r="T64" s="49">
        <v>15</v>
      </c>
      <c r="U64" s="12" t="s">
        <v>21</v>
      </c>
      <c r="V64" s="49"/>
      <c r="W64" s="12"/>
      <c r="X64" s="12" t="s">
        <v>69</v>
      </c>
      <c r="Y64" s="12">
        <v>15</v>
      </c>
      <c r="Z64" s="12" t="s">
        <v>21</v>
      </c>
      <c r="AA64" s="12">
        <v>10</v>
      </c>
      <c r="AB64" s="12" t="s">
        <v>67</v>
      </c>
      <c r="AC64" s="15" t="s">
        <v>16</v>
      </c>
      <c r="AD64" s="16">
        <v>1</v>
      </c>
      <c r="AE64" s="12" t="s">
        <v>17</v>
      </c>
      <c r="AF64" s="12">
        <v>9</v>
      </c>
      <c r="AG64" s="12" t="s">
        <v>43</v>
      </c>
      <c r="AH64" s="12">
        <v>13</v>
      </c>
      <c r="AI64" s="12" t="s">
        <v>19</v>
      </c>
      <c r="AJ64" s="13" t="str">
        <f>TEXT(("R"&amp;AD64&amp;"/"&amp;AF64&amp;"/"&amp;AH64)*1,"！（aaa！）")</f>
        <v>（金）</v>
      </c>
      <c r="AK64" s="49">
        <v>15</v>
      </c>
      <c r="AL64" s="49" t="s">
        <v>21</v>
      </c>
      <c r="AM64" s="49"/>
      <c r="AN64" s="12"/>
      <c r="AO64" s="12" t="s">
        <v>69</v>
      </c>
      <c r="AP64" s="12">
        <v>15</v>
      </c>
      <c r="AQ64" s="12" t="s">
        <v>21</v>
      </c>
      <c r="AR64" s="12">
        <v>10</v>
      </c>
      <c r="AS64" s="14" t="s">
        <v>67</v>
      </c>
    </row>
    <row r="65" spans="1:11" ht="18.75">
      <c r="A65" s="220" t="s">
        <v>171</v>
      </c>
      <c r="B65" s="221"/>
      <c r="C65" s="221"/>
      <c r="D65" s="221"/>
      <c r="E65" s="221"/>
      <c r="F65" s="221"/>
      <c r="G65" s="221"/>
      <c r="H65" s="221"/>
      <c r="I65" s="221"/>
    </row>
    <row r="66" spans="1:11" ht="13.5" customHeight="1">
      <c r="A66" s="52"/>
      <c r="B66" s="53"/>
      <c r="C66" s="53"/>
      <c r="D66" s="53"/>
      <c r="E66" s="53"/>
      <c r="F66" s="53"/>
      <c r="G66" s="53"/>
      <c r="H66" s="53"/>
      <c r="I66" s="53"/>
    </row>
    <row r="67" spans="1:11">
      <c r="A67" s="54" t="s">
        <v>70</v>
      </c>
    </row>
    <row r="68" spans="1:11" ht="20.100000000000001" customHeight="1">
      <c r="A68" s="189" t="s">
        <v>71</v>
      </c>
      <c r="B68" s="190"/>
      <c r="C68" s="203" t="s">
        <v>72</v>
      </c>
      <c r="D68" s="204"/>
      <c r="E68" s="205"/>
      <c r="F68" s="222" t="s">
        <v>73</v>
      </c>
      <c r="G68" s="223"/>
      <c r="H68" s="208" t="s">
        <v>74</v>
      </c>
      <c r="I68" s="209"/>
    </row>
    <row r="69" spans="1:11" ht="15" customHeight="1">
      <c r="A69" s="193"/>
      <c r="B69" s="194"/>
      <c r="C69" s="224" t="s">
        <v>8</v>
      </c>
      <c r="D69" s="225"/>
      <c r="E69" s="226"/>
      <c r="F69" s="228" t="s">
        <v>173</v>
      </c>
      <c r="G69" s="229"/>
      <c r="H69" s="228" t="s">
        <v>176</v>
      </c>
      <c r="I69" s="229"/>
    </row>
    <row r="70" spans="1:11" ht="15" customHeight="1">
      <c r="A70" s="193"/>
      <c r="B70" s="194"/>
      <c r="C70" s="195"/>
      <c r="D70" s="211"/>
      <c r="E70" s="227"/>
      <c r="F70" s="184" t="s">
        <v>174</v>
      </c>
      <c r="G70" s="185"/>
      <c r="H70" s="184" t="s">
        <v>174</v>
      </c>
      <c r="I70" s="185"/>
    </row>
    <row r="71" spans="1:11" ht="15" customHeight="1">
      <c r="A71" s="193"/>
      <c r="B71" s="194"/>
      <c r="C71" s="224" t="s">
        <v>10</v>
      </c>
      <c r="D71" s="225"/>
      <c r="E71" s="226"/>
      <c r="F71" s="228" t="s">
        <v>173</v>
      </c>
      <c r="G71" s="229"/>
      <c r="H71" s="228" t="s">
        <v>176</v>
      </c>
      <c r="I71" s="229"/>
    </row>
    <row r="72" spans="1:11" ht="15" customHeight="1">
      <c r="A72" s="191"/>
      <c r="B72" s="192"/>
      <c r="C72" s="195"/>
      <c r="D72" s="211"/>
      <c r="E72" s="227"/>
      <c r="F72" s="184" t="s">
        <v>175</v>
      </c>
      <c r="G72" s="185"/>
      <c r="H72" s="184" t="s">
        <v>175</v>
      </c>
      <c r="I72" s="185"/>
    </row>
    <row r="73" spans="1:11" ht="20.100000000000001" customHeight="1">
      <c r="A73" s="189" t="s">
        <v>75</v>
      </c>
      <c r="B73" s="190"/>
      <c r="C73" s="55" t="s">
        <v>76</v>
      </c>
      <c r="D73" s="56"/>
      <c r="E73" s="57" t="s">
        <v>77</v>
      </c>
      <c r="F73" s="58"/>
      <c r="G73" s="58"/>
      <c r="H73" s="58"/>
      <c r="I73" s="59"/>
      <c r="K73" s="1" t="s">
        <v>78</v>
      </c>
    </row>
    <row r="74" spans="1:11" ht="20.100000000000001" customHeight="1">
      <c r="A74" s="191"/>
      <c r="B74" s="192"/>
      <c r="C74" s="55" t="s">
        <v>79</v>
      </c>
      <c r="D74" s="56"/>
      <c r="E74" s="57" t="s">
        <v>80</v>
      </c>
      <c r="F74" s="58"/>
      <c r="G74" s="58"/>
      <c r="H74" s="58"/>
      <c r="I74" s="59"/>
      <c r="J74" s="60" t="s">
        <v>81</v>
      </c>
      <c r="K74" s="1" t="s">
        <v>82</v>
      </c>
    </row>
    <row r="75" spans="1:11" ht="39.950000000000003" customHeight="1">
      <c r="A75" s="193" t="s">
        <v>83</v>
      </c>
      <c r="B75" s="194"/>
      <c r="C75" s="61" t="s">
        <v>177</v>
      </c>
      <c r="D75" s="62"/>
      <c r="E75" s="62"/>
      <c r="F75" s="62"/>
      <c r="G75" s="62"/>
      <c r="H75" s="62"/>
      <c r="I75" s="63"/>
    </row>
    <row r="76" spans="1:11" ht="20.100000000000001" customHeight="1">
      <c r="A76" s="189" t="s">
        <v>84</v>
      </c>
      <c r="B76" s="190"/>
      <c r="C76" s="64" t="s">
        <v>85</v>
      </c>
      <c r="D76" s="65" t="s">
        <v>86</v>
      </c>
      <c r="E76" s="65" t="s">
        <v>87</v>
      </c>
      <c r="F76" s="66" t="s">
        <v>86</v>
      </c>
      <c r="G76" s="64" t="s">
        <v>88</v>
      </c>
      <c r="H76" s="195" t="s">
        <v>89</v>
      </c>
      <c r="I76" s="196"/>
    </row>
    <row r="77" spans="1:11" ht="20.100000000000001" customHeight="1">
      <c r="A77" s="191"/>
      <c r="B77" s="192"/>
      <c r="C77" s="67" t="s">
        <v>90</v>
      </c>
      <c r="D77" s="68" t="s">
        <v>89</v>
      </c>
      <c r="E77" s="68" t="s">
        <v>91</v>
      </c>
      <c r="F77" s="66" t="s">
        <v>92</v>
      </c>
      <c r="G77" s="69" t="s">
        <v>93</v>
      </c>
      <c r="H77" s="197" t="s">
        <v>94</v>
      </c>
      <c r="I77" s="198"/>
    </row>
    <row r="78" spans="1:11" ht="20.100000000000001" customHeight="1">
      <c r="A78" s="199" t="s">
        <v>95</v>
      </c>
      <c r="B78" s="200"/>
      <c r="C78" s="203" t="s">
        <v>72</v>
      </c>
      <c r="D78" s="204"/>
      <c r="E78" s="205"/>
      <c r="F78" s="206" t="s">
        <v>4</v>
      </c>
      <c r="G78" s="207"/>
      <c r="H78" s="208" t="s">
        <v>15</v>
      </c>
      <c r="I78" s="209"/>
    </row>
    <row r="79" spans="1:11" ht="20.100000000000001" customHeight="1">
      <c r="A79" s="199"/>
      <c r="B79" s="200"/>
      <c r="C79" s="210" t="s">
        <v>8</v>
      </c>
      <c r="D79" s="211"/>
      <c r="E79" s="211"/>
      <c r="F79" s="181" t="s">
        <v>179</v>
      </c>
      <c r="G79" s="182"/>
      <c r="H79" s="181" t="s">
        <v>181</v>
      </c>
      <c r="I79" s="182"/>
    </row>
    <row r="80" spans="1:11" ht="20.100000000000001" customHeight="1">
      <c r="A80" s="201"/>
      <c r="B80" s="202"/>
      <c r="C80" s="179" t="s">
        <v>96</v>
      </c>
      <c r="D80" s="180"/>
      <c r="E80" s="180"/>
      <c r="F80" s="181" t="s">
        <v>180</v>
      </c>
      <c r="G80" s="182"/>
      <c r="H80" s="181" t="s">
        <v>181</v>
      </c>
      <c r="I80" s="182"/>
    </row>
    <row r="81" spans="1:11" ht="13.5" customHeight="1">
      <c r="A81" s="52"/>
      <c r="B81" s="53"/>
      <c r="C81" s="53"/>
      <c r="D81" s="53"/>
      <c r="E81" s="53"/>
      <c r="F81" s="53"/>
      <c r="G81" s="53"/>
      <c r="H81" s="53"/>
      <c r="I81" s="53"/>
    </row>
    <row r="82" spans="1:11">
      <c r="A82" s="70" t="s">
        <v>97</v>
      </c>
    </row>
    <row r="83" spans="1:11" ht="20.100000000000001" customHeight="1">
      <c r="A83" s="71" t="s">
        <v>98</v>
      </c>
      <c r="B83" s="71" t="s">
        <v>99</v>
      </c>
      <c r="C83" s="71" t="s">
        <v>100</v>
      </c>
      <c r="D83" s="186" t="s">
        <v>101</v>
      </c>
      <c r="E83" s="187"/>
      <c r="F83" s="188"/>
      <c r="G83" s="186" t="s">
        <v>102</v>
      </c>
      <c r="H83" s="187"/>
      <c r="I83" s="188"/>
    </row>
    <row r="84" spans="1:11" ht="20.100000000000001" customHeight="1">
      <c r="A84" s="72" t="s">
        <v>103</v>
      </c>
      <c r="B84" s="68"/>
      <c r="C84" s="73" t="s">
        <v>104</v>
      </c>
      <c r="D84" s="11" t="s">
        <v>105</v>
      </c>
      <c r="E84" s="12"/>
      <c r="F84" s="14"/>
      <c r="G84" s="11"/>
      <c r="H84" s="12"/>
      <c r="I84" s="14"/>
    </row>
    <row r="85" spans="1:11" ht="20.100000000000001" customHeight="1">
      <c r="A85" s="74">
        <v>43712</v>
      </c>
      <c r="B85" s="75" t="s">
        <v>106</v>
      </c>
      <c r="C85" s="76" t="s">
        <v>107</v>
      </c>
      <c r="D85" s="11" t="s">
        <v>108</v>
      </c>
      <c r="E85" s="12"/>
      <c r="F85" s="14"/>
      <c r="G85" s="11"/>
      <c r="H85" s="12"/>
      <c r="I85" s="14"/>
    </row>
    <row r="86" spans="1:11" ht="20.100000000000001" customHeight="1">
      <c r="A86" s="75"/>
      <c r="B86" s="75"/>
      <c r="C86" s="77" t="s">
        <v>109</v>
      </c>
      <c r="D86" s="78" t="s">
        <v>182</v>
      </c>
      <c r="E86" s="79"/>
      <c r="F86" s="80"/>
      <c r="G86" s="23" t="s">
        <v>110</v>
      </c>
      <c r="H86" s="35"/>
      <c r="I86" s="36"/>
      <c r="K86" s="1" t="s">
        <v>111</v>
      </c>
    </row>
    <row r="87" spans="1:11" ht="20.100000000000001" customHeight="1">
      <c r="A87" s="75"/>
      <c r="B87" s="75"/>
      <c r="C87" s="77"/>
      <c r="D87" s="81"/>
      <c r="E87" s="82"/>
      <c r="F87" s="83"/>
      <c r="G87" s="27" t="s">
        <v>112</v>
      </c>
      <c r="H87" s="23"/>
      <c r="I87" s="84"/>
      <c r="K87" s="1" t="s">
        <v>112</v>
      </c>
    </row>
    <row r="88" spans="1:11" ht="20.100000000000001" customHeight="1">
      <c r="A88" s="85" t="s">
        <v>113</v>
      </c>
      <c r="B88" s="75"/>
      <c r="C88" s="77"/>
      <c r="D88" s="81"/>
      <c r="E88" s="82"/>
      <c r="F88" s="83"/>
      <c r="G88" s="23" t="s">
        <v>114</v>
      </c>
      <c r="H88" s="23"/>
      <c r="I88" s="84"/>
    </row>
    <row r="89" spans="1:11" ht="20.100000000000001" customHeight="1">
      <c r="A89" s="74">
        <v>43721</v>
      </c>
      <c r="B89" s="75" t="s">
        <v>115</v>
      </c>
      <c r="C89" s="23"/>
      <c r="D89" s="86"/>
      <c r="E89" s="87"/>
      <c r="F89" s="88"/>
      <c r="G89" s="27" t="s">
        <v>112</v>
      </c>
      <c r="H89" s="16"/>
      <c r="I89" s="18"/>
    </row>
    <row r="90" spans="1:11" ht="20.100000000000001" customHeight="1">
      <c r="A90" s="89"/>
      <c r="B90" s="65"/>
      <c r="C90" s="76" t="s">
        <v>116</v>
      </c>
      <c r="D90" s="90" t="s">
        <v>117</v>
      </c>
      <c r="E90" s="12"/>
      <c r="F90" s="14"/>
      <c r="G90" s="11"/>
      <c r="H90" s="12"/>
      <c r="I90" s="14"/>
    </row>
    <row r="91" spans="1:11" ht="20.100000000000001" customHeight="1">
      <c r="A91" s="72" t="s">
        <v>103</v>
      </c>
      <c r="B91" s="68"/>
      <c r="C91" s="76" t="s">
        <v>116</v>
      </c>
      <c r="D91" s="11" t="s">
        <v>105</v>
      </c>
      <c r="E91" s="12"/>
      <c r="F91" s="14"/>
      <c r="G91" s="11"/>
      <c r="H91" s="12"/>
      <c r="I91" s="14"/>
    </row>
    <row r="92" spans="1:11" ht="20.100000000000001" customHeight="1">
      <c r="A92" s="74">
        <v>43712</v>
      </c>
      <c r="B92" s="75" t="s">
        <v>106</v>
      </c>
      <c r="C92" s="91" t="s">
        <v>118</v>
      </c>
      <c r="D92" s="11" t="s">
        <v>108</v>
      </c>
      <c r="E92" s="16"/>
      <c r="F92" s="16"/>
      <c r="G92" s="11"/>
      <c r="H92" s="16"/>
      <c r="I92" s="14"/>
    </row>
    <row r="93" spans="1:11" ht="20.100000000000001" customHeight="1">
      <c r="A93" s="75"/>
      <c r="B93" s="75"/>
      <c r="C93" s="92" t="s">
        <v>119</v>
      </c>
      <c r="D93" s="93" t="s">
        <v>120</v>
      </c>
      <c r="E93" s="23"/>
      <c r="F93" s="84"/>
      <c r="G93" s="23" t="s">
        <v>110</v>
      </c>
      <c r="H93" s="23"/>
      <c r="I93" s="84"/>
    </row>
    <row r="94" spans="1:11" ht="20.100000000000001" customHeight="1">
      <c r="A94" s="75"/>
      <c r="B94" s="75"/>
      <c r="C94" s="77"/>
      <c r="D94" s="81"/>
      <c r="E94" s="82"/>
      <c r="F94" s="83"/>
      <c r="G94" s="27" t="s">
        <v>112</v>
      </c>
      <c r="H94" s="94"/>
      <c r="I94" s="95"/>
    </row>
    <row r="95" spans="1:11" ht="20.100000000000001" customHeight="1">
      <c r="A95" s="85" t="s">
        <v>121</v>
      </c>
      <c r="B95" s="75"/>
      <c r="C95" s="77"/>
      <c r="D95" s="81"/>
      <c r="E95" s="82"/>
      <c r="F95" s="83"/>
      <c r="G95" s="23" t="s">
        <v>114</v>
      </c>
      <c r="H95" s="23"/>
      <c r="I95" s="84"/>
    </row>
    <row r="96" spans="1:11" ht="20.100000000000001" customHeight="1">
      <c r="A96" s="74">
        <v>43721</v>
      </c>
      <c r="B96" s="75" t="s">
        <v>115</v>
      </c>
      <c r="C96" s="96"/>
      <c r="D96" s="97"/>
      <c r="E96" s="87"/>
      <c r="F96" s="88"/>
      <c r="G96" s="27" t="s">
        <v>112</v>
      </c>
      <c r="H96" s="98"/>
      <c r="I96" s="99"/>
    </row>
    <row r="97" spans="1:12" ht="20.100000000000001" customHeight="1">
      <c r="A97" s="89"/>
      <c r="B97" s="65"/>
      <c r="C97" s="76" t="s">
        <v>122</v>
      </c>
      <c r="D97" s="90" t="s">
        <v>117</v>
      </c>
      <c r="E97" s="12"/>
      <c r="F97" s="14"/>
      <c r="G97" s="11"/>
      <c r="H97" s="12"/>
      <c r="I97" s="14"/>
      <c r="K97" s="60"/>
      <c r="L97" s="100"/>
    </row>
    <row r="98" spans="1:12" ht="13.5" customHeight="1"/>
    <row r="99" spans="1:12" s="23" customFormat="1" ht="19.5" customHeight="1">
      <c r="A99" s="101" t="s">
        <v>123</v>
      </c>
      <c r="B99" s="57"/>
      <c r="C99" s="57"/>
      <c r="D99" s="57"/>
      <c r="E99" s="102"/>
      <c r="F99" s="102"/>
      <c r="G99" s="102"/>
      <c r="H99" s="102"/>
      <c r="I99" s="102"/>
    </row>
    <row r="100" spans="1:12" s="104" customFormat="1" ht="19.5" customHeight="1">
      <c r="A100" s="103" t="s">
        <v>124</v>
      </c>
      <c r="E100" s="105"/>
      <c r="F100" s="105"/>
      <c r="G100" s="105"/>
      <c r="H100" s="105"/>
      <c r="I100" s="105"/>
    </row>
    <row r="101" spans="1:12" s="23" customFormat="1" ht="13.5" customHeight="1">
      <c r="A101" s="101"/>
      <c r="B101" s="57"/>
      <c r="C101" s="57"/>
      <c r="D101" s="57"/>
      <c r="E101" s="106"/>
      <c r="F101" s="106"/>
      <c r="G101" s="106"/>
      <c r="H101" s="106"/>
      <c r="I101" s="106"/>
    </row>
    <row r="102" spans="1:12" ht="13.5" customHeight="1">
      <c r="A102" s="54" t="s">
        <v>125</v>
      </c>
    </row>
    <row r="103" spans="1:12" ht="13.5" customHeight="1">
      <c r="A103" s="9" t="s">
        <v>126</v>
      </c>
    </row>
    <row r="104" spans="1:12" ht="18.75" customHeight="1">
      <c r="A104" s="183" t="s">
        <v>127</v>
      </c>
      <c r="B104" s="183"/>
      <c r="C104" s="183"/>
      <c r="D104" s="183" t="s">
        <v>128</v>
      </c>
      <c r="E104" s="183"/>
      <c r="F104" s="183"/>
      <c r="G104" s="183"/>
      <c r="H104" s="183"/>
      <c r="I104" s="183"/>
    </row>
    <row r="105" spans="1:12" ht="35.1" customHeight="1">
      <c r="A105" s="156" t="s">
        <v>8</v>
      </c>
      <c r="B105" s="157"/>
      <c r="C105" s="157"/>
      <c r="D105" s="158" t="s">
        <v>129</v>
      </c>
      <c r="E105" s="159"/>
      <c r="F105" s="159"/>
      <c r="G105" s="159"/>
      <c r="H105" s="159"/>
      <c r="I105" s="159"/>
    </row>
    <row r="106" spans="1:12" ht="35.1" customHeight="1">
      <c r="A106" s="156" t="s">
        <v>10</v>
      </c>
      <c r="B106" s="157"/>
      <c r="C106" s="157"/>
      <c r="D106" s="158" t="s">
        <v>130</v>
      </c>
      <c r="E106" s="159"/>
      <c r="F106" s="159"/>
      <c r="G106" s="159"/>
      <c r="H106" s="159"/>
      <c r="I106" s="159"/>
    </row>
    <row r="107" spans="1:12" ht="17.25">
      <c r="A107" s="107" t="s">
        <v>131</v>
      </c>
    </row>
    <row r="109" spans="1:12" ht="14.25">
      <c r="A109" s="108" t="s">
        <v>132</v>
      </c>
      <c r="C109" s="109" t="s">
        <v>133</v>
      </c>
    </row>
    <row r="150" spans="1:3" ht="14.25">
      <c r="A150" s="108" t="s">
        <v>134</v>
      </c>
      <c r="B150" s="109"/>
      <c r="C150" s="109" t="s">
        <v>187</v>
      </c>
    </row>
    <row r="177" spans="1:21" ht="21">
      <c r="A177" s="163" t="s">
        <v>135</v>
      </c>
      <c r="B177" s="163"/>
      <c r="C177" s="163"/>
      <c r="D177" s="163"/>
      <c r="E177" s="163"/>
      <c r="F177" s="163"/>
      <c r="G177" s="163"/>
      <c r="H177" s="163"/>
      <c r="I177" s="163"/>
    </row>
    <row r="178" spans="1:21" ht="21">
      <c r="A178" s="110"/>
      <c r="B178" s="110"/>
      <c r="C178" s="110"/>
      <c r="D178" s="110"/>
      <c r="E178" s="110"/>
      <c r="F178" s="110"/>
      <c r="G178" s="110"/>
      <c r="H178" s="111" t="s">
        <v>136</v>
      </c>
      <c r="I178" s="16"/>
    </row>
    <row r="179" spans="1:21" ht="15" customHeight="1">
      <c r="A179" s="110"/>
      <c r="B179" s="110"/>
      <c r="C179" s="110"/>
      <c r="D179" s="110"/>
      <c r="E179" s="110"/>
      <c r="F179" s="110"/>
      <c r="G179" s="110"/>
      <c r="H179" s="58"/>
      <c r="I179" s="23"/>
    </row>
    <row r="180" spans="1:21" ht="17.25" customHeight="1">
      <c r="A180" s="112" t="s">
        <v>170</v>
      </c>
    </row>
    <row r="181" spans="1:21" ht="15" customHeight="1"/>
    <row r="182" spans="1:21">
      <c r="A182" s="1" t="s">
        <v>185</v>
      </c>
      <c r="G182" s="113"/>
      <c r="H182" s="164" t="str">
        <f>N182&amp;"元"&amp;P182&amp;Q182&amp;R182&amp;"1日"&amp;"　　現在"</f>
        <v>令和元年9月1日　　現在</v>
      </c>
      <c r="I182" s="164"/>
      <c r="J182" s="4" t="s">
        <v>137</v>
      </c>
      <c r="K182" s="10" t="s">
        <v>37</v>
      </c>
      <c r="N182" s="11" t="s">
        <v>16</v>
      </c>
      <c r="O182" s="12">
        <v>1</v>
      </c>
      <c r="P182" s="12" t="s">
        <v>17</v>
      </c>
      <c r="Q182" s="12">
        <v>9</v>
      </c>
      <c r="R182" s="14" t="s">
        <v>18</v>
      </c>
      <c r="S182" s="23"/>
      <c r="T182" s="23"/>
      <c r="U182" s="114"/>
    </row>
    <row r="183" spans="1:21" ht="39.950000000000003" customHeight="1">
      <c r="A183" s="155" t="s">
        <v>138</v>
      </c>
      <c r="B183" s="146"/>
      <c r="C183" s="165"/>
      <c r="D183" s="166"/>
      <c r="E183" s="166"/>
      <c r="F183" s="166"/>
      <c r="G183" s="166"/>
      <c r="H183" s="166"/>
      <c r="I183" s="167"/>
    </row>
    <row r="184" spans="1:21" ht="17.100000000000001" customHeight="1">
      <c r="A184" s="168" t="s">
        <v>139</v>
      </c>
      <c r="B184" s="169"/>
      <c r="C184" s="170"/>
      <c r="D184" s="171"/>
      <c r="E184" s="171"/>
      <c r="F184" s="171"/>
      <c r="G184" s="171"/>
      <c r="H184" s="171"/>
      <c r="I184" s="172"/>
    </row>
    <row r="185" spans="1:21" ht="39.950000000000003" customHeight="1">
      <c r="A185" s="173" t="s">
        <v>140</v>
      </c>
      <c r="B185" s="174"/>
      <c r="C185" s="175"/>
      <c r="D185" s="176"/>
      <c r="E185" s="176"/>
      <c r="F185" s="176"/>
      <c r="G185" s="176"/>
      <c r="H185" s="176"/>
      <c r="I185" s="177"/>
    </row>
    <row r="186" spans="1:21" ht="17.100000000000001" customHeight="1">
      <c r="A186" s="155" t="s">
        <v>141</v>
      </c>
      <c r="B186" s="146"/>
      <c r="C186" s="178" t="s">
        <v>142</v>
      </c>
      <c r="D186" s="161"/>
      <c r="E186" s="161"/>
      <c r="F186" s="161"/>
      <c r="G186" s="161"/>
      <c r="H186" s="161"/>
      <c r="I186" s="162"/>
    </row>
    <row r="187" spans="1:21" ht="39.950000000000003" customHeight="1">
      <c r="A187" s="147"/>
      <c r="B187" s="148"/>
      <c r="C187" s="137"/>
      <c r="D187" s="138"/>
      <c r="E187" s="138"/>
      <c r="F187" s="138"/>
      <c r="G187" s="138"/>
      <c r="H187" s="138"/>
      <c r="I187" s="139"/>
    </row>
    <row r="188" spans="1:21" ht="39.950000000000003" customHeight="1">
      <c r="A188" s="145" t="s">
        <v>143</v>
      </c>
      <c r="B188" s="146"/>
      <c r="C188" s="160"/>
      <c r="D188" s="161"/>
      <c r="E188" s="161"/>
      <c r="F188" s="161"/>
      <c r="G188" s="161"/>
      <c r="H188" s="161"/>
      <c r="I188" s="162"/>
    </row>
    <row r="189" spans="1:21" ht="17.100000000000001" customHeight="1">
      <c r="A189" s="149"/>
      <c r="B189" s="150"/>
      <c r="C189" s="115" t="s">
        <v>144</v>
      </c>
      <c r="D189" s="16"/>
      <c r="E189" s="16" ph="1"/>
      <c r="F189" s="16"/>
      <c r="G189" s="16"/>
      <c r="H189" s="16"/>
      <c r="I189" s="18"/>
    </row>
    <row r="190" spans="1:21" ht="39.950000000000003" customHeight="1">
      <c r="A190" s="151" t="s">
        <v>145</v>
      </c>
      <c r="B190" s="152"/>
      <c r="C190" s="142"/>
      <c r="D190" s="143"/>
      <c r="E190" s="143"/>
      <c r="F190" s="143"/>
      <c r="G190" s="143"/>
      <c r="H190" s="143"/>
      <c r="I190" s="144"/>
    </row>
    <row r="191" spans="1:21" ht="39.950000000000003" customHeight="1">
      <c r="A191" s="153" t="s">
        <v>146</v>
      </c>
      <c r="B191" s="154"/>
      <c r="C191" s="142"/>
      <c r="D191" s="143"/>
      <c r="E191" s="143"/>
      <c r="F191" s="143"/>
      <c r="G191" s="143"/>
      <c r="H191" s="143"/>
      <c r="I191" s="144"/>
    </row>
    <row r="192" spans="1:21" ht="39.950000000000003" customHeight="1">
      <c r="A192" s="155" t="s">
        <v>147</v>
      </c>
      <c r="B192" s="141"/>
      <c r="C192" s="142"/>
      <c r="D192" s="143"/>
      <c r="E192" s="143"/>
      <c r="F192" s="143"/>
      <c r="G192" s="143"/>
      <c r="H192" s="143"/>
      <c r="I192" s="144"/>
    </row>
    <row r="193" spans="1:9" ht="39.950000000000003" customHeight="1">
      <c r="A193" s="140" t="s">
        <v>148</v>
      </c>
      <c r="B193" s="141"/>
      <c r="C193" s="142"/>
      <c r="D193" s="143"/>
      <c r="E193" s="143"/>
      <c r="F193" s="143"/>
      <c r="G193" s="143"/>
      <c r="H193" s="143"/>
      <c r="I193" s="144"/>
    </row>
    <row r="194" spans="1:9" ht="14.1" customHeight="1">
      <c r="A194" s="145" t="s">
        <v>149</v>
      </c>
      <c r="B194" s="146"/>
      <c r="C194" s="116" t="s">
        <v>150</v>
      </c>
      <c r="D194" s="35"/>
      <c r="E194" s="35"/>
      <c r="F194" s="35"/>
      <c r="G194" s="35"/>
      <c r="H194" s="35"/>
      <c r="I194" s="36"/>
    </row>
    <row r="195" spans="1:9" ht="14.1" customHeight="1">
      <c r="A195" s="147"/>
      <c r="B195" s="148"/>
      <c r="C195" s="117" t="s">
        <v>151</v>
      </c>
      <c r="D195" s="23"/>
      <c r="E195" s="23"/>
      <c r="F195" s="23"/>
      <c r="G195" s="23"/>
      <c r="H195" s="23"/>
      <c r="I195" s="84"/>
    </row>
    <row r="196" spans="1:9" ht="14.1" customHeight="1">
      <c r="A196" s="147"/>
      <c r="B196" s="148"/>
      <c r="C196" s="117" t="s">
        <v>152</v>
      </c>
      <c r="D196" s="23"/>
      <c r="E196" s="23"/>
      <c r="F196" s="23"/>
      <c r="G196" s="23"/>
      <c r="H196" s="23"/>
      <c r="I196" s="84"/>
    </row>
    <row r="197" spans="1:9" ht="14.1" customHeight="1">
      <c r="A197" s="147"/>
      <c r="B197" s="148"/>
      <c r="C197" s="118"/>
      <c r="D197" s="23"/>
      <c r="E197" s="23"/>
      <c r="F197" s="23"/>
      <c r="G197" s="23"/>
      <c r="H197" s="23"/>
      <c r="I197" s="84"/>
    </row>
    <row r="198" spans="1:9" ht="14.1" customHeight="1">
      <c r="A198" s="147"/>
      <c r="B198" s="148"/>
      <c r="C198" s="119" t="s">
        <v>132</v>
      </c>
      <c r="D198" s="35"/>
      <c r="E198" s="35"/>
      <c r="F198" s="35"/>
      <c r="G198" s="35"/>
      <c r="H198" s="35"/>
      <c r="I198" s="36"/>
    </row>
    <row r="199" spans="1:9" ht="14.1" customHeight="1">
      <c r="A199" s="147"/>
      <c r="B199" s="148"/>
      <c r="C199" s="120"/>
      <c r="D199" s="23"/>
      <c r="E199" s="22"/>
      <c r="F199" s="23"/>
      <c r="G199" s="22"/>
      <c r="H199" s="23"/>
      <c r="I199" s="84"/>
    </row>
    <row r="200" spans="1:9" ht="17.25">
      <c r="A200" s="147"/>
      <c r="B200" s="148"/>
      <c r="C200" s="121" t="s">
        <v>153</v>
      </c>
      <c r="D200" s="122"/>
      <c r="E200" s="122"/>
      <c r="F200" s="122"/>
      <c r="G200" s="123" t="s">
        <v>154</v>
      </c>
      <c r="H200" s="23"/>
      <c r="I200" s="84"/>
    </row>
    <row r="201" spans="1:9" ht="14.1" customHeight="1">
      <c r="A201" s="147"/>
      <c r="B201" s="148"/>
      <c r="C201" s="124"/>
      <c r="D201" s="125"/>
      <c r="E201" s="125"/>
      <c r="F201" s="126"/>
      <c r="G201" s="125"/>
      <c r="H201" s="125"/>
      <c r="I201" s="127"/>
    </row>
    <row r="202" spans="1:9" ht="14.1" customHeight="1">
      <c r="A202" s="147"/>
      <c r="B202" s="148"/>
      <c r="C202" s="128" t="s">
        <v>134</v>
      </c>
      <c r="D202" s="23"/>
      <c r="F202" s="23"/>
      <c r="G202" s="23"/>
      <c r="H202" s="23"/>
      <c r="I202" s="84"/>
    </row>
    <row r="203" spans="1:9" ht="14.1" customHeight="1">
      <c r="A203" s="147"/>
      <c r="B203" s="148"/>
      <c r="C203" s="93"/>
      <c r="D203" s="23"/>
      <c r="E203" s="23"/>
      <c r="F203" s="23"/>
      <c r="G203" s="23"/>
      <c r="H203" s="23"/>
      <c r="I203" s="84"/>
    </row>
    <row r="204" spans="1:9" ht="17.25">
      <c r="A204" s="147"/>
      <c r="B204" s="148"/>
      <c r="C204" s="129" t="s">
        <v>155</v>
      </c>
      <c r="D204" s="122"/>
      <c r="E204" s="122"/>
      <c r="F204" s="122"/>
      <c r="G204" s="123" t="s">
        <v>156</v>
      </c>
      <c r="H204" s="23"/>
      <c r="I204" s="84"/>
    </row>
    <row r="205" spans="1:9" ht="14.1" customHeight="1">
      <c r="A205" s="149"/>
      <c r="B205" s="150"/>
      <c r="C205" s="15"/>
      <c r="D205" s="16"/>
      <c r="E205" s="16"/>
      <c r="F205" s="16"/>
      <c r="G205" s="16"/>
      <c r="H205" s="16"/>
      <c r="I205" s="18"/>
    </row>
    <row r="206" spans="1:9" ht="14.1" customHeight="1">
      <c r="A206" s="145" t="s">
        <v>157</v>
      </c>
      <c r="B206" s="146"/>
      <c r="C206" s="130" t="s">
        <v>158</v>
      </c>
      <c r="D206" s="35"/>
      <c r="E206" s="35"/>
      <c r="F206" s="35"/>
      <c r="G206" s="35"/>
      <c r="H206" s="35"/>
      <c r="I206" s="36"/>
    </row>
    <row r="207" spans="1:9" ht="14.1" customHeight="1">
      <c r="A207" s="147"/>
      <c r="B207" s="148"/>
      <c r="C207" s="23"/>
      <c r="D207" s="23"/>
      <c r="E207" s="23"/>
      <c r="F207" s="23"/>
      <c r="G207" s="23"/>
      <c r="H207" s="23"/>
      <c r="I207" s="84"/>
    </row>
    <row r="208" spans="1:9" ht="14.1" customHeight="1">
      <c r="A208" s="147"/>
      <c r="B208" s="148"/>
      <c r="C208" s="131" t="s">
        <v>159</v>
      </c>
      <c r="D208" s="23"/>
      <c r="E208" s="23"/>
      <c r="F208" s="23"/>
      <c r="G208" s="23"/>
      <c r="H208" s="23"/>
      <c r="I208" s="84"/>
    </row>
    <row r="209" spans="1:10" ht="14.1" customHeight="1">
      <c r="A209" s="147"/>
      <c r="B209" s="148"/>
      <c r="C209" s="23"/>
      <c r="D209" s="23"/>
      <c r="E209" s="23"/>
      <c r="F209" s="23"/>
      <c r="G209" s="123"/>
      <c r="H209" s="23"/>
      <c r="I209" s="84"/>
    </row>
    <row r="210" spans="1:10" ht="17.25">
      <c r="A210" s="147"/>
      <c r="B210" s="148"/>
      <c r="C210" s="132"/>
      <c r="D210" s="133" t="s">
        <v>160</v>
      </c>
      <c r="E210" s="122"/>
      <c r="F210" s="122"/>
      <c r="G210" s="134" t="s">
        <v>161</v>
      </c>
      <c r="H210" s="23"/>
      <c r="I210" s="84"/>
    </row>
    <row r="211" spans="1:10" ht="14.1" customHeight="1">
      <c r="A211" s="149"/>
      <c r="B211" s="150"/>
      <c r="C211" s="16"/>
      <c r="D211" s="16"/>
      <c r="E211" s="16"/>
      <c r="F211" s="16"/>
      <c r="G211" s="16"/>
      <c r="H211" s="16"/>
      <c r="I211" s="18"/>
    </row>
    <row r="212" spans="1:10" ht="13.5" customHeight="1"/>
    <row r="213" spans="1:10" ht="13.5" customHeight="1">
      <c r="A213" s="1" t="s">
        <v>162</v>
      </c>
    </row>
    <row r="214" spans="1:10" ht="13.5" customHeight="1"/>
    <row r="215" spans="1:10" ht="13.5" customHeight="1">
      <c r="G215" s="27"/>
      <c r="I215" s="135" t="s">
        <v>163</v>
      </c>
    </row>
    <row r="216" spans="1:10" ht="13.5" customHeight="1">
      <c r="G216" s="24"/>
      <c r="I216" s="60" t="s">
        <v>164</v>
      </c>
    </row>
    <row r="217" spans="1:10" ht="13.5" customHeight="1">
      <c r="F217" s="27"/>
    </row>
    <row r="218" spans="1:10" ht="17.25">
      <c r="A218" s="107" t="s">
        <v>165</v>
      </c>
    </row>
    <row r="219" spans="1:10" ht="13.5" customHeight="1">
      <c r="A219" s="5" t="s">
        <v>55</v>
      </c>
    </row>
    <row r="220" spans="1:10" ht="13.5" customHeight="1">
      <c r="A220" s="136" t="s">
        <v>166</v>
      </c>
    </row>
    <row r="221" spans="1:10" ht="13.5" customHeight="1">
      <c r="A221" s="45" t="s">
        <v>167</v>
      </c>
    </row>
    <row r="222" spans="1:10" ht="13.5" customHeight="1">
      <c r="A222" s="46" t="s">
        <v>58</v>
      </c>
    </row>
    <row r="223" spans="1:10" ht="13.5" customHeight="1">
      <c r="A223" s="46" t="s">
        <v>184</v>
      </c>
      <c r="D223" s="47"/>
      <c r="J223" s="9"/>
    </row>
    <row r="224" spans="1:10" ht="14.25">
      <c r="A224" s="37" t="s">
        <v>186</v>
      </c>
    </row>
    <row r="225" spans="1:1" ht="13.5" customHeight="1">
      <c r="A225" s="27"/>
    </row>
    <row r="226" spans="1:1" ht="13.5" customHeight="1">
      <c r="A226" s="6" t="s">
        <v>168</v>
      </c>
    </row>
    <row r="227" spans="1:1" ht="13.5" customHeight="1">
      <c r="A227" s="5" t="s">
        <v>169</v>
      </c>
    </row>
  </sheetData>
  <sheetProtection algorithmName="SHA-512" hashValue="hgyc/Zl7TLAk1ZGJecl/31lDkxMdjABKCoSzHd1oCo4HJor9+i64U/iYuZQ0P2txPBmvenF7Kln3NomolZSCFg==" saltValue="u2XM58E9kaSR24jpoqrW3Q==" spinCount="100000" sheet="1" scenarios="1" formatCells="0" deleteRows="0"/>
  <mergeCells count="90">
    <mergeCell ref="A1:I1"/>
    <mergeCell ref="A10:C10"/>
    <mergeCell ref="D10:F10"/>
    <mergeCell ref="G10:I10"/>
    <mergeCell ref="A11:C11"/>
    <mergeCell ref="D11:F11"/>
    <mergeCell ref="G11:I11"/>
    <mergeCell ref="A12:C12"/>
    <mergeCell ref="D12:F12"/>
    <mergeCell ref="G12:I12"/>
    <mergeCell ref="A16:C16"/>
    <mergeCell ref="D16:F16"/>
    <mergeCell ref="G16:I16"/>
    <mergeCell ref="A17:C17"/>
    <mergeCell ref="D17:F17"/>
    <mergeCell ref="G17:I17"/>
    <mergeCell ref="A18:C18"/>
    <mergeCell ref="D18:F18"/>
    <mergeCell ref="G18:I18"/>
    <mergeCell ref="K21:M21"/>
    <mergeCell ref="A62:C62"/>
    <mergeCell ref="D62:F62"/>
    <mergeCell ref="G62:I62"/>
    <mergeCell ref="A63:C63"/>
    <mergeCell ref="D63:F63"/>
    <mergeCell ref="G63:I63"/>
    <mergeCell ref="A64:C64"/>
    <mergeCell ref="D64:F64"/>
    <mergeCell ref="G64:I64"/>
    <mergeCell ref="A65:I65"/>
    <mergeCell ref="A68:B72"/>
    <mergeCell ref="C68:E68"/>
    <mergeCell ref="F68:G68"/>
    <mergeCell ref="H68:I68"/>
    <mergeCell ref="C69:E70"/>
    <mergeCell ref="F69:G69"/>
    <mergeCell ref="H69:I69"/>
    <mergeCell ref="F70:G70"/>
    <mergeCell ref="H70:I70"/>
    <mergeCell ref="C71:E72"/>
    <mergeCell ref="F71:G71"/>
    <mergeCell ref="H71:I71"/>
    <mergeCell ref="F72:G72"/>
    <mergeCell ref="H72:I72"/>
    <mergeCell ref="D83:F83"/>
    <mergeCell ref="G83:I83"/>
    <mergeCell ref="A73:B74"/>
    <mergeCell ref="A75:B75"/>
    <mergeCell ref="A76:B77"/>
    <mergeCell ref="H76:I76"/>
    <mergeCell ref="H77:I77"/>
    <mergeCell ref="A78:B80"/>
    <mergeCell ref="C78:E78"/>
    <mergeCell ref="F78:G78"/>
    <mergeCell ref="H78:I78"/>
    <mergeCell ref="C79:E79"/>
    <mergeCell ref="F79:G79"/>
    <mergeCell ref="H79:I79"/>
    <mergeCell ref="C80:E80"/>
    <mergeCell ref="F80:G80"/>
    <mergeCell ref="H80:I80"/>
    <mergeCell ref="A104:C104"/>
    <mergeCell ref="D104:I104"/>
    <mergeCell ref="A105:C105"/>
    <mergeCell ref="D105:I105"/>
    <mergeCell ref="A106:C106"/>
    <mergeCell ref="D106:I106"/>
    <mergeCell ref="A188:B189"/>
    <mergeCell ref="C188:I188"/>
    <mergeCell ref="A177:I177"/>
    <mergeCell ref="H182:I182"/>
    <mergeCell ref="A183:B183"/>
    <mergeCell ref="C183:I183"/>
    <mergeCell ref="A184:B184"/>
    <mergeCell ref="C184:I184"/>
    <mergeCell ref="A185:B185"/>
    <mergeCell ref="C185:I185"/>
    <mergeCell ref="A186:B187"/>
    <mergeCell ref="C186:I186"/>
    <mergeCell ref="C187:I187"/>
    <mergeCell ref="A193:B193"/>
    <mergeCell ref="C193:I193"/>
    <mergeCell ref="A194:B205"/>
    <mergeCell ref="A206:B211"/>
    <mergeCell ref="A190:B190"/>
    <mergeCell ref="C190:I190"/>
    <mergeCell ref="A191:B191"/>
    <mergeCell ref="C191:I191"/>
    <mergeCell ref="A192:B192"/>
    <mergeCell ref="C192:I192"/>
  </mergeCells>
  <phoneticPr fontId="2"/>
  <dataValidations count="2">
    <dataValidation imeMode="fullKatakana" allowBlank="1" showInputMessage="1" showErrorMessage="1" sqref="C184:I184"/>
    <dataValidation imeMode="off" allowBlank="1" showInputMessage="1" showErrorMessage="1" sqref="S32 Y17:Y18 Q32 Q39:Q40 S39:S40 Q42 S42 O47:O48 Q47:Q48 S47:S48 O182 Q182 S182 Q17:Q18 M17:M18 O17:O18 AC17:AC18 AA17:AA18 O32 M63:M64 AD63:AD64"/>
  </dataValidations>
  <printOptions horizontalCentered="1" verticalCentered="1"/>
  <pageMargins left="0.59055118110236227" right="0.59055118110236227" top="0.39370078740157483" bottom="0.39370078740157483" header="0.51181102362204722" footer="0.51181102362204722"/>
  <pageSetup paperSize="9" scale="90" fitToHeight="4" orientation="portrait" verticalDpi="200" r:id="rId1"/>
  <headerFooter alignWithMargins="0"/>
  <rowBreaks count="3" manualBreakCount="3">
    <brk id="64" max="8" man="1"/>
    <brk id="106" max="8" man="1"/>
    <brk id="17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受講要領</vt:lpstr>
      <vt:lpstr>受講要領!Print_Area</vt:lpstr>
    </vt:vector>
  </TitlesOfParts>
  <Company>宮崎県建設技術推進機構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2019-06-25T07:52:49Z</dcterms:created>
  <dcterms:modified xsi:type="dcterms:W3CDTF">2019-07-10T05:52:40Z</dcterms:modified>
</cp:coreProperties>
</file>